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60" windowHeight="1125" activeTab="2"/>
  </bookViews>
  <sheets>
    <sheet name="Ladies Si Qual 16&gt;2" sheetId="6" r:id="rId1"/>
    <sheet name="Si Qual 32&gt;4" sheetId="5" r:id="rId2"/>
    <sheet name="Ladies Si Main 16" sheetId="1" r:id="rId3"/>
    <sheet name="Boys Do Main 24&amp;32" sheetId="3" r:id="rId4"/>
    <sheet name="Ladies Do Main 16" sheetId="7" r:id="rId5"/>
    <sheet name="MIXED Do Main 24&amp;32" sheetId="8" r:id="rId6"/>
    <sheet name="SEN Vets  Si Main 16" sheetId="10" r:id="rId7"/>
    <sheet name="VETS Do Main 16" sheetId="9" r:id="rId8"/>
  </sheets>
  <externalReferences>
    <externalReference r:id="rId9"/>
    <externalReference r:id="rId10"/>
  </externalReferences>
  <definedNames>
    <definedName name="_Order1" hidden="1">255</definedName>
    <definedName name="Combo_MD" localSheetId="3" hidden="1">{"'Sheet5'!$A$1:$F$68"}</definedName>
    <definedName name="Combo_MD" localSheetId="4" hidden="1">{"'Sheet5'!$A$1:$F$68"}</definedName>
    <definedName name="Combo_MD" localSheetId="0" hidden="1">{"'Sheet5'!$A$1:$F$68"}</definedName>
    <definedName name="Combo_MD" localSheetId="5" hidden="1">{"'Sheet5'!$A$1:$F$68"}</definedName>
    <definedName name="Combo_MD" localSheetId="6" hidden="1">{"'Sheet5'!$A$1:$F$68"}</definedName>
    <definedName name="Combo_MD" localSheetId="1" hidden="1">{"'Sheet5'!$A$1:$F$68"}</definedName>
    <definedName name="Combo_MD" localSheetId="7" hidden="1">{"'Sheet5'!$A$1:$F$68"}</definedName>
    <definedName name="Combo_MD" hidden="1">{"'Sheet5'!$A$1:$F$68"}</definedName>
    <definedName name="Combo_QD_32" localSheetId="3" hidden="1">{"'Sheet5'!$A$1:$F$68"}</definedName>
    <definedName name="Combo_QD_32" localSheetId="4" hidden="1">{"'Sheet5'!$A$1:$F$68"}</definedName>
    <definedName name="Combo_QD_32" localSheetId="0" hidden="1">{"'Sheet5'!$A$1:$F$68"}</definedName>
    <definedName name="Combo_QD_32" localSheetId="5" hidden="1">{"'Sheet5'!$A$1:$F$68"}</definedName>
    <definedName name="Combo_QD_32" localSheetId="6" hidden="1">{"'Sheet5'!$A$1:$F$68"}</definedName>
    <definedName name="Combo_QD_32" localSheetId="1" hidden="1">{"'Sheet5'!$A$1:$F$68"}</definedName>
    <definedName name="Combo_QD_32" localSheetId="7" hidden="1">{"'Sheet5'!$A$1:$F$68"}</definedName>
    <definedName name="Combo_QD_32" hidden="1">{"'Sheet5'!$A$1:$F$68"}</definedName>
    <definedName name="Combo_Qual" localSheetId="3" hidden="1">{"'Sheet5'!$A$1:$F$68"}</definedName>
    <definedName name="Combo_Qual" localSheetId="4" hidden="1">{"'Sheet5'!$A$1:$F$68"}</definedName>
    <definedName name="Combo_Qual" localSheetId="0" hidden="1">{"'Sheet5'!$A$1:$F$68"}</definedName>
    <definedName name="Combo_Qual" localSheetId="5" hidden="1">{"'Sheet5'!$A$1:$F$68"}</definedName>
    <definedName name="Combo_Qual" localSheetId="6" hidden="1">{"'Sheet5'!$A$1:$F$68"}</definedName>
    <definedName name="Combo_Qual" localSheetId="1" hidden="1">{"'Sheet5'!$A$1:$F$68"}</definedName>
    <definedName name="Combo_Qual" localSheetId="7" hidden="1">{"'Sheet5'!$A$1:$F$68"}</definedName>
    <definedName name="Combo_Qual" hidden="1">{"'Sheet5'!$A$1:$F$68"}</definedName>
    <definedName name="Combo_Qual_128_8" localSheetId="3" hidden="1">{"'Sheet5'!$A$1:$F$68"}</definedName>
    <definedName name="Combo_Qual_128_8" localSheetId="4" hidden="1">{"'Sheet5'!$A$1:$F$68"}</definedName>
    <definedName name="Combo_Qual_128_8" localSheetId="0" hidden="1">{"'Sheet5'!$A$1:$F$68"}</definedName>
    <definedName name="Combo_Qual_128_8" localSheetId="5" hidden="1">{"'Sheet5'!$A$1:$F$68"}</definedName>
    <definedName name="Combo_Qual_128_8" localSheetId="6" hidden="1">{"'Sheet5'!$A$1:$F$68"}</definedName>
    <definedName name="Combo_Qual_128_8" localSheetId="1" hidden="1">{"'Sheet5'!$A$1:$F$68"}</definedName>
    <definedName name="Combo_Qual_128_8" localSheetId="7" hidden="1">{"'Sheet5'!$A$1:$F$68"}</definedName>
    <definedName name="Combo_Qual_128_8" hidden="1">{"'Sheet5'!$A$1:$F$68"}</definedName>
    <definedName name="Combo_Qual_64_8" localSheetId="3" hidden="1">{"'Sheet5'!$A$1:$F$68"}</definedName>
    <definedName name="Combo_Qual_64_8" localSheetId="4" hidden="1">{"'Sheet5'!$A$1:$F$68"}</definedName>
    <definedName name="Combo_Qual_64_8" localSheetId="0" hidden="1">{"'Sheet5'!$A$1:$F$68"}</definedName>
    <definedName name="Combo_Qual_64_8" localSheetId="5" hidden="1">{"'Sheet5'!$A$1:$F$68"}</definedName>
    <definedName name="Combo_Qual_64_8" localSheetId="6" hidden="1">{"'Sheet5'!$A$1:$F$68"}</definedName>
    <definedName name="Combo_Qual_64_8" localSheetId="1" hidden="1">{"'Sheet5'!$A$1:$F$68"}</definedName>
    <definedName name="Combo_Qual_64_8" localSheetId="7" hidden="1">{"'Sheet5'!$A$1:$F$68"}</definedName>
    <definedName name="Combo_Qual_64_8" hidden="1">{"'Sheet5'!$A$1:$F$68"}</definedName>
    <definedName name="Combo2" localSheetId="3" hidden="1">{"'Sheet5'!$A$1:$F$68"}</definedName>
    <definedName name="Combo2" localSheetId="4" hidden="1">{"'Sheet5'!$A$1:$F$68"}</definedName>
    <definedName name="Combo2" localSheetId="0" hidden="1">{"'Sheet5'!$A$1:$F$68"}</definedName>
    <definedName name="Combo2" localSheetId="5" hidden="1">{"'Sheet5'!$A$1:$F$68"}</definedName>
    <definedName name="Combo2" localSheetId="6" hidden="1">{"'Sheet5'!$A$1:$F$68"}</definedName>
    <definedName name="Combo2" localSheetId="1" hidden="1">{"'Sheet5'!$A$1:$F$68"}</definedName>
    <definedName name="Combo2" localSheetId="7" hidden="1">{"'Sheet5'!$A$1:$F$68"}</definedName>
    <definedName name="Combo2" hidden="1">{"'Sheet5'!$A$1:$F$68"}</definedName>
    <definedName name="Draw1" localSheetId="3" hidden="1">{"'Sheet5'!$A$1:$F$68"}</definedName>
    <definedName name="Draw1" localSheetId="4" hidden="1">{"'Sheet5'!$A$1:$F$68"}</definedName>
    <definedName name="Draw1" localSheetId="0" hidden="1">{"'Sheet5'!$A$1:$F$68"}</definedName>
    <definedName name="Draw1" localSheetId="5" hidden="1">{"'Sheet5'!$A$1:$F$68"}</definedName>
    <definedName name="Draw1" localSheetId="6" hidden="1">{"'Sheet5'!$A$1:$F$68"}</definedName>
    <definedName name="Draw1" localSheetId="1" hidden="1">{"'Sheet5'!$A$1:$F$68"}</definedName>
    <definedName name="Draw1" localSheetId="7" hidden="1">{"'Sheet5'!$A$1:$F$68"}</definedName>
    <definedName name="Draw1" hidden="1">{"'Sheet5'!$A$1:$F$68"}</definedName>
    <definedName name="Draw10" localSheetId="3" hidden="1">{"'Sheet5'!$A$1:$F$68"}</definedName>
    <definedName name="Draw10" localSheetId="4" hidden="1">{"'Sheet5'!$A$1:$F$68"}</definedName>
    <definedName name="Draw10" localSheetId="0" hidden="1">{"'Sheet5'!$A$1:$F$68"}</definedName>
    <definedName name="Draw10" localSheetId="5" hidden="1">{"'Sheet5'!$A$1:$F$68"}</definedName>
    <definedName name="Draw10" localSheetId="6" hidden="1">{"'Sheet5'!$A$1:$F$68"}</definedName>
    <definedName name="Draw10" localSheetId="1" hidden="1">{"'Sheet5'!$A$1:$F$68"}</definedName>
    <definedName name="Draw10" localSheetId="7" hidden="1">{"'Sheet5'!$A$1:$F$68"}</definedName>
    <definedName name="Draw10" hidden="1">{"'Sheet5'!$A$1:$F$68"}</definedName>
    <definedName name="Draw11" localSheetId="3" hidden="1">{"'Sheet5'!$A$1:$F$68"}</definedName>
    <definedName name="Draw11" localSheetId="4" hidden="1">{"'Sheet5'!$A$1:$F$68"}</definedName>
    <definedName name="Draw11" localSheetId="0" hidden="1">{"'Sheet5'!$A$1:$F$68"}</definedName>
    <definedName name="Draw11" localSheetId="5" hidden="1">{"'Sheet5'!$A$1:$F$68"}</definedName>
    <definedName name="Draw11" localSheetId="6" hidden="1">{"'Sheet5'!$A$1:$F$68"}</definedName>
    <definedName name="Draw11" localSheetId="1" hidden="1">{"'Sheet5'!$A$1:$F$68"}</definedName>
    <definedName name="Draw11" localSheetId="7" hidden="1">{"'Sheet5'!$A$1:$F$68"}</definedName>
    <definedName name="Draw11" hidden="1">{"'Sheet5'!$A$1:$F$68"}</definedName>
    <definedName name="Draw12" localSheetId="3" hidden="1">{"'Sheet5'!$A$1:$F$68"}</definedName>
    <definedName name="Draw12" localSheetId="4" hidden="1">{"'Sheet5'!$A$1:$F$68"}</definedName>
    <definedName name="Draw12" localSheetId="0" hidden="1">{"'Sheet5'!$A$1:$F$68"}</definedName>
    <definedName name="Draw12" localSheetId="5" hidden="1">{"'Sheet5'!$A$1:$F$68"}</definedName>
    <definedName name="Draw12" localSheetId="6" hidden="1">{"'Sheet5'!$A$1:$F$68"}</definedName>
    <definedName name="Draw12" localSheetId="1" hidden="1">{"'Sheet5'!$A$1:$F$68"}</definedName>
    <definedName name="Draw12" localSheetId="7" hidden="1">{"'Sheet5'!$A$1:$F$68"}</definedName>
    <definedName name="Draw12" hidden="1">{"'Sheet5'!$A$1:$F$68"}</definedName>
    <definedName name="Draw13" localSheetId="3" hidden="1">{"'Sheet5'!$A$1:$F$68"}</definedName>
    <definedName name="Draw13" localSheetId="4" hidden="1">{"'Sheet5'!$A$1:$F$68"}</definedName>
    <definedName name="Draw13" localSheetId="0" hidden="1">{"'Sheet5'!$A$1:$F$68"}</definedName>
    <definedName name="Draw13" localSheetId="5" hidden="1">{"'Sheet5'!$A$1:$F$68"}</definedName>
    <definedName name="Draw13" localSheetId="6" hidden="1">{"'Sheet5'!$A$1:$F$68"}</definedName>
    <definedName name="Draw13" localSheetId="1" hidden="1">{"'Sheet5'!$A$1:$F$68"}</definedName>
    <definedName name="Draw13" localSheetId="7" hidden="1">{"'Sheet5'!$A$1:$F$68"}</definedName>
    <definedName name="Draw13" hidden="1">{"'Sheet5'!$A$1:$F$68"}</definedName>
    <definedName name="Draw14" localSheetId="3" hidden="1">{"'Sheet5'!$A$1:$F$68"}</definedName>
    <definedName name="Draw14" localSheetId="4" hidden="1">{"'Sheet5'!$A$1:$F$68"}</definedName>
    <definedName name="Draw14" localSheetId="0" hidden="1">{"'Sheet5'!$A$1:$F$68"}</definedName>
    <definedName name="Draw14" localSheetId="5" hidden="1">{"'Sheet5'!$A$1:$F$68"}</definedName>
    <definedName name="Draw14" localSheetId="6" hidden="1">{"'Sheet5'!$A$1:$F$68"}</definedName>
    <definedName name="Draw14" localSheetId="1" hidden="1">{"'Sheet5'!$A$1:$F$68"}</definedName>
    <definedName name="Draw14" localSheetId="7" hidden="1">{"'Sheet5'!$A$1:$F$68"}</definedName>
    <definedName name="Draw14" hidden="1">{"'Sheet5'!$A$1:$F$68"}</definedName>
    <definedName name="Draw15" localSheetId="3" hidden="1">{"'Sheet5'!$A$1:$F$68"}</definedName>
    <definedName name="Draw15" localSheetId="4" hidden="1">{"'Sheet5'!$A$1:$F$68"}</definedName>
    <definedName name="Draw15" localSheetId="0" hidden="1">{"'Sheet5'!$A$1:$F$68"}</definedName>
    <definedName name="Draw15" localSheetId="5" hidden="1">{"'Sheet5'!$A$1:$F$68"}</definedName>
    <definedName name="Draw15" localSheetId="6" hidden="1">{"'Sheet5'!$A$1:$F$68"}</definedName>
    <definedName name="Draw15" localSheetId="1" hidden="1">{"'Sheet5'!$A$1:$F$68"}</definedName>
    <definedName name="Draw15" localSheetId="7" hidden="1">{"'Sheet5'!$A$1:$F$68"}</definedName>
    <definedName name="Draw15" hidden="1">{"'Sheet5'!$A$1:$F$68"}</definedName>
    <definedName name="Draw16" localSheetId="3" hidden="1">{"'Sheet5'!$A$1:$F$68"}</definedName>
    <definedName name="Draw16" localSheetId="4" hidden="1">{"'Sheet5'!$A$1:$F$68"}</definedName>
    <definedName name="Draw16" localSheetId="0" hidden="1">{"'Sheet5'!$A$1:$F$68"}</definedName>
    <definedName name="Draw16" localSheetId="5" hidden="1">{"'Sheet5'!$A$1:$F$68"}</definedName>
    <definedName name="Draw16" localSheetId="6" hidden="1">{"'Sheet5'!$A$1:$F$68"}</definedName>
    <definedName name="Draw16" localSheetId="1" hidden="1">{"'Sheet5'!$A$1:$F$68"}</definedName>
    <definedName name="Draw16" localSheetId="7" hidden="1">{"'Sheet5'!$A$1:$F$68"}</definedName>
    <definedName name="Draw16" hidden="1">{"'Sheet5'!$A$1:$F$68"}</definedName>
    <definedName name="Draw17" localSheetId="3" hidden="1">{"'Sheet5'!$A$1:$F$68"}</definedName>
    <definedName name="Draw17" localSheetId="4" hidden="1">{"'Sheet5'!$A$1:$F$68"}</definedName>
    <definedName name="Draw17" localSheetId="0" hidden="1">{"'Sheet5'!$A$1:$F$68"}</definedName>
    <definedName name="Draw17" localSheetId="5" hidden="1">{"'Sheet5'!$A$1:$F$68"}</definedName>
    <definedName name="Draw17" localSheetId="6" hidden="1">{"'Sheet5'!$A$1:$F$68"}</definedName>
    <definedName name="Draw17" localSheetId="1" hidden="1">{"'Sheet5'!$A$1:$F$68"}</definedName>
    <definedName name="Draw17" localSheetId="7" hidden="1">{"'Sheet5'!$A$1:$F$68"}</definedName>
    <definedName name="Draw17" hidden="1">{"'Sheet5'!$A$1:$F$68"}</definedName>
    <definedName name="Draw18" localSheetId="3" hidden="1">{"'Sheet5'!$A$1:$F$68"}</definedName>
    <definedName name="Draw18" localSheetId="4" hidden="1">{"'Sheet5'!$A$1:$F$68"}</definedName>
    <definedName name="Draw18" localSheetId="0" hidden="1">{"'Sheet5'!$A$1:$F$68"}</definedName>
    <definedName name="Draw18" localSheetId="5" hidden="1">{"'Sheet5'!$A$1:$F$68"}</definedName>
    <definedName name="Draw18" localSheetId="6" hidden="1">{"'Sheet5'!$A$1:$F$68"}</definedName>
    <definedName name="Draw18" localSheetId="1" hidden="1">{"'Sheet5'!$A$1:$F$68"}</definedName>
    <definedName name="Draw18" localSheetId="7" hidden="1">{"'Sheet5'!$A$1:$F$68"}</definedName>
    <definedName name="Draw18" hidden="1">{"'Sheet5'!$A$1:$F$68"}</definedName>
    <definedName name="Draw2" localSheetId="3" hidden="1">{"'Sheet5'!$A$1:$F$68"}</definedName>
    <definedName name="Draw2" localSheetId="4" hidden="1">{"'Sheet5'!$A$1:$F$68"}</definedName>
    <definedName name="Draw2" localSheetId="0" hidden="1">{"'Sheet5'!$A$1:$F$68"}</definedName>
    <definedName name="Draw2" localSheetId="5" hidden="1">{"'Sheet5'!$A$1:$F$68"}</definedName>
    <definedName name="Draw2" localSheetId="6" hidden="1">{"'Sheet5'!$A$1:$F$68"}</definedName>
    <definedName name="Draw2" localSheetId="1" hidden="1">{"'Sheet5'!$A$1:$F$68"}</definedName>
    <definedName name="Draw2" localSheetId="7" hidden="1">{"'Sheet5'!$A$1:$F$68"}</definedName>
    <definedName name="Draw2" hidden="1">{"'Sheet5'!$A$1:$F$68"}</definedName>
    <definedName name="Draw3" localSheetId="3" hidden="1">{"'Sheet5'!$A$1:$F$68"}</definedName>
    <definedName name="Draw3" localSheetId="4" hidden="1">{"'Sheet5'!$A$1:$F$68"}</definedName>
    <definedName name="Draw3" localSheetId="0" hidden="1">{"'Sheet5'!$A$1:$F$68"}</definedName>
    <definedName name="Draw3" localSheetId="5" hidden="1">{"'Sheet5'!$A$1:$F$68"}</definedName>
    <definedName name="Draw3" localSheetId="6" hidden="1">{"'Sheet5'!$A$1:$F$68"}</definedName>
    <definedName name="Draw3" localSheetId="1" hidden="1">{"'Sheet5'!$A$1:$F$68"}</definedName>
    <definedName name="Draw3" localSheetId="7" hidden="1">{"'Sheet5'!$A$1:$F$68"}</definedName>
    <definedName name="Draw3" hidden="1">{"'Sheet5'!$A$1:$F$68"}</definedName>
    <definedName name="Draw4" localSheetId="3" hidden="1">{"'Sheet5'!$A$1:$F$68"}</definedName>
    <definedName name="Draw4" localSheetId="4" hidden="1">{"'Sheet5'!$A$1:$F$68"}</definedName>
    <definedName name="Draw4" localSheetId="0" hidden="1">{"'Sheet5'!$A$1:$F$68"}</definedName>
    <definedName name="Draw4" localSheetId="5" hidden="1">{"'Sheet5'!$A$1:$F$68"}</definedName>
    <definedName name="Draw4" localSheetId="6" hidden="1">{"'Sheet5'!$A$1:$F$68"}</definedName>
    <definedName name="Draw4" localSheetId="1" hidden="1">{"'Sheet5'!$A$1:$F$68"}</definedName>
    <definedName name="Draw4" localSheetId="7" hidden="1">{"'Sheet5'!$A$1:$F$68"}</definedName>
    <definedName name="Draw4" hidden="1">{"'Sheet5'!$A$1:$F$68"}</definedName>
    <definedName name="Draw5" localSheetId="3" hidden="1">{"'Sheet5'!$A$1:$F$68"}</definedName>
    <definedName name="Draw5" localSheetId="4" hidden="1">{"'Sheet5'!$A$1:$F$68"}</definedName>
    <definedName name="Draw5" localSheetId="0" hidden="1">{"'Sheet5'!$A$1:$F$68"}</definedName>
    <definedName name="Draw5" localSheetId="5" hidden="1">{"'Sheet5'!$A$1:$F$68"}</definedName>
    <definedName name="Draw5" localSheetId="6" hidden="1">{"'Sheet5'!$A$1:$F$68"}</definedName>
    <definedName name="Draw5" localSheetId="1" hidden="1">{"'Sheet5'!$A$1:$F$68"}</definedName>
    <definedName name="Draw5" localSheetId="7" hidden="1">{"'Sheet5'!$A$1:$F$68"}</definedName>
    <definedName name="Draw5" hidden="1">{"'Sheet5'!$A$1:$F$68"}</definedName>
    <definedName name="Draw6" localSheetId="3" hidden="1">{"'Sheet5'!$A$1:$F$68"}</definedName>
    <definedName name="Draw6" localSheetId="4" hidden="1">{"'Sheet5'!$A$1:$F$68"}</definedName>
    <definedName name="Draw6" localSheetId="0" hidden="1">{"'Sheet5'!$A$1:$F$68"}</definedName>
    <definedName name="Draw6" localSheetId="5" hidden="1">{"'Sheet5'!$A$1:$F$68"}</definedName>
    <definedName name="Draw6" localSheetId="6" hidden="1">{"'Sheet5'!$A$1:$F$68"}</definedName>
    <definedName name="Draw6" localSheetId="1" hidden="1">{"'Sheet5'!$A$1:$F$68"}</definedName>
    <definedName name="Draw6" localSheetId="7" hidden="1">{"'Sheet5'!$A$1:$F$68"}</definedName>
    <definedName name="Draw6" hidden="1">{"'Sheet5'!$A$1:$F$68"}</definedName>
    <definedName name="Draw7" localSheetId="3" hidden="1">{"'Sheet5'!$A$1:$F$68"}</definedName>
    <definedName name="Draw7" localSheetId="4" hidden="1">{"'Sheet5'!$A$1:$F$68"}</definedName>
    <definedName name="Draw7" localSheetId="0" hidden="1">{"'Sheet5'!$A$1:$F$68"}</definedName>
    <definedName name="Draw7" localSheetId="5" hidden="1">{"'Sheet5'!$A$1:$F$68"}</definedName>
    <definedName name="Draw7" localSheetId="6" hidden="1">{"'Sheet5'!$A$1:$F$68"}</definedName>
    <definedName name="Draw7" localSheetId="1" hidden="1">{"'Sheet5'!$A$1:$F$68"}</definedName>
    <definedName name="Draw7" localSheetId="7" hidden="1">{"'Sheet5'!$A$1:$F$68"}</definedName>
    <definedName name="Draw7" hidden="1">{"'Sheet5'!$A$1:$F$68"}</definedName>
    <definedName name="Draw8" localSheetId="3" hidden="1">{"'Sheet5'!$A$1:$F$68"}</definedName>
    <definedName name="Draw8" localSheetId="4" hidden="1">{"'Sheet5'!$A$1:$F$68"}</definedName>
    <definedName name="Draw8" localSheetId="0" hidden="1">{"'Sheet5'!$A$1:$F$68"}</definedName>
    <definedName name="Draw8" localSheetId="5" hidden="1">{"'Sheet5'!$A$1:$F$68"}</definedName>
    <definedName name="Draw8" localSheetId="6" hidden="1">{"'Sheet5'!$A$1:$F$68"}</definedName>
    <definedName name="Draw8" localSheetId="1" hidden="1">{"'Sheet5'!$A$1:$F$68"}</definedName>
    <definedName name="Draw8" localSheetId="7" hidden="1">{"'Sheet5'!$A$1:$F$68"}</definedName>
    <definedName name="Draw8" hidden="1">{"'Sheet5'!$A$1:$F$68"}</definedName>
    <definedName name="Draw9" localSheetId="3" hidden="1">{"'Sheet5'!$A$1:$F$68"}</definedName>
    <definedName name="Draw9" localSheetId="4" hidden="1">{"'Sheet5'!$A$1:$F$68"}</definedName>
    <definedName name="Draw9" localSheetId="0" hidden="1">{"'Sheet5'!$A$1:$F$68"}</definedName>
    <definedName name="Draw9" localSheetId="5" hidden="1">{"'Sheet5'!$A$1:$F$68"}</definedName>
    <definedName name="Draw9" localSheetId="6" hidden="1">{"'Sheet5'!$A$1:$F$68"}</definedName>
    <definedName name="Draw9" localSheetId="1" hidden="1">{"'Sheet5'!$A$1:$F$68"}</definedName>
    <definedName name="Draw9" localSheetId="7" hidden="1">{"'Sheet5'!$A$1:$F$68"}</definedName>
    <definedName name="Draw9" hidden="1">{"'Sheet5'!$A$1:$F$68"}</definedName>
    <definedName name="Final" localSheetId="3" hidden="1">{"'Sheet5'!$A$1:$F$68"}</definedName>
    <definedName name="Final" localSheetId="4" hidden="1">{"'Sheet5'!$A$1:$F$68"}</definedName>
    <definedName name="Final" localSheetId="0" hidden="1">{"'Sheet5'!$A$1:$F$68"}</definedName>
    <definedName name="Final" localSheetId="5" hidden="1">{"'Sheet5'!$A$1:$F$68"}</definedName>
    <definedName name="Final" localSheetId="6" hidden="1">{"'Sheet5'!$A$1:$F$68"}</definedName>
    <definedName name="Final" localSheetId="1" hidden="1">{"'Sheet5'!$A$1:$F$68"}</definedName>
    <definedName name="Final" localSheetId="7" hidden="1">{"'Sheet5'!$A$1:$F$68"}</definedName>
    <definedName name="Final" hidden="1">{"'Sheet5'!$A$1:$F$68"}</definedName>
    <definedName name="HTML_CodePage" hidden="1">1252</definedName>
    <definedName name="HTML_Control" localSheetId="3" hidden="1">{"'Sheet5'!$A$1:$F$68"}</definedName>
    <definedName name="HTML_Control" localSheetId="4" hidden="1">{"'Sheet5'!$A$1:$F$68"}</definedName>
    <definedName name="HTML_Control" localSheetId="0" hidden="1">{"'Sheet5'!$A$1:$F$68"}</definedName>
    <definedName name="HTML_Control" localSheetId="5" hidden="1">{"'Sheet5'!$A$1:$F$68"}</definedName>
    <definedName name="HTML_Control" localSheetId="6" hidden="1">{"'Sheet5'!$A$1:$F$68"}</definedName>
    <definedName name="HTML_Control" localSheetId="1" hidden="1">{"'Sheet5'!$A$1:$F$68"}</definedName>
    <definedName name="HTML_Control" localSheetId="7"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4">'Ladies Do Main 16'!$A$1:$Q$79</definedName>
    <definedName name="_xlnm.Print_Area" localSheetId="2">'Ladies Si Main 16'!$A$1:$Q$79</definedName>
    <definedName name="_xlnm.Print_Area" localSheetId="0">'Ladies Si Qual 16&gt;2'!$A$1:$Q$49</definedName>
    <definedName name="_xlnm.Print_Area" localSheetId="6">'SEN Vets  Si Main 16'!$A$1:$Q$79</definedName>
    <definedName name="_xlnm.Print_Area" localSheetId="1">'Si Qual 32&gt;4'!$A$1:$Q$79</definedName>
    <definedName name="_xlnm.Print_Area" localSheetId="7">'VETS Do Main 16'!$A$1:$Q$79</definedName>
    <definedName name="_xlnm.Print_Titles" localSheetId="3">'Boys Do Main 24&amp;32'!$1:$4</definedName>
    <definedName name="_xlnm.Print_Titles" localSheetId="5">'MIXED Do Main 24&amp;32'!$1:$4</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10"/>
  <c r="N79"/>
  <c r="E75"/>
  <c r="E74"/>
  <c r="E73"/>
  <c r="E72"/>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J20"/>
  <c r="H19"/>
  <c r="F19"/>
  <c r="C19"/>
  <c r="B19"/>
  <c r="L18"/>
  <c r="H17"/>
  <c r="C17"/>
  <c r="B17"/>
  <c r="T16"/>
  <c r="J16"/>
  <c r="T15"/>
  <c r="H15"/>
  <c r="C15"/>
  <c r="B15"/>
  <c r="T14"/>
  <c r="N14"/>
  <c r="T13"/>
  <c r="H13"/>
  <c r="C13"/>
  <c r="B13"/>
  <c r="T12"/>
  <c r="J12"/>
  <c r="T11"/>
  <c r="H11"/>
  <c r="C11"/>
  <c r="B11"/>
  <c r="T10"/>
  <c r="L10"/>
  <c r="T9"/>
  <c r="H9"/>
  <c r="F9"/>
  <c r="C9"/>
  <c r="B9"/>
  <c r="T8"/>
  <c r="J8"/>
  <c r="T7"/>
  <c r="H7"/>
  <c r="F7"/>
  <c r="E7"/>
  <c r="C7"/>
  <c r="B7"/>
  <c r="Q4"/>
  <c r="L4"/>
  <c r="J4"/>
  <c r="F4"/>
  <c r="A4"/>
  <c r="Q79" i="9"/>
  <c r="E78" s="1"/>
  <c r="E79"/>
  <c r="E77"/>
  <c r="E75"/>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H35"/>
  <c r="C35"/>
  <c r="B35"/>
  <c r="J33"/>
  <c r="J32"/>
  <c r="H32"/>
  <c r="F32"/>
  <c r="E32"/>
  <c r="H31"/>
  <c r="F31"/>
  <c r="E31"/>
  <c r="C31"/>
  <c r="B31"/>
  <c r="L30"/>
  <c r="L29"/>
  <c r="H28"/>
  <c r="H27"/>
  <c r="C27"/>
  <c r="B27"/>
  <c r="J24"/>
  <c r="H24"/>
  <c r="F24"/>
  <c r="E24"/>
  <c r="H23"/>
  <c r="F23"/>
  <c r="E23"/>
  <c r="C23"/>
  <c r="B23"/>
  <c r="N22"/>
  <c r="N21"/>
  <c r="H20"/>
  <c r="H19"/>
  <c r="C19"/>
  <c r="B19"/>
  <c r="T16"/>
  <c r="J16"/>
  <c r="H16"/>
  <c r="F16"/>
  <c r="E16"/>
  <c r="T15"/>
  <c r="H15"/>
  <c r="F15"/>
  <c r="E15"/>
  <c r="C15"/>
  <c r="B15"/>
  <c r="T14"/>
  <c r="L14"/>
  <c r="T13"/>
  <c r="L13"/>
  <c r="T12"/>
  <c r="H12"/>
  <c r="F12"/>
  <c r="E12"/>
  <c r="T11"/>
  <c r="H11"/>
  <c r="F11"/>
  <c r="E11"/>
  <c r="C11"/>
  <c r="B11"/>
  <c r="T10"/>
  <c r="T9"/>
  <c r="T8"/>
  <c r="J8"/>
  <c r="H8"/>
  <c r="T7"/>
  <c r="H7"/>
  <c r="C7"/>
  <c r="B7"/>
  <c r="C5"/>
  <c r="Q4"/>
  <c r="N79" s="1"/>
  <c r="L4"/>
  <c r="J4"/>
  <c r="F4"/>
  <c r="A4"/>
  <c r="A1"/>
  <c r="L154" i="8"/>
  <c r="J154"/>
  <c r="F154"/>
  <c r="E154"/>
  <c r="C154"/>
  <c r="L153"/>
  <c r="J153"/>
  <c r="F153"/>
  <c r="E153"/>
  <c r="C153"/>
  <c r="L152"/>
  <c r="J152"/>
  <c r="F152"/>
  <c r="E152"/>
  <c r="C152"/>
  <c r="N151"/>
  <c r="L151"/>
  <c r="J151"/>
  <c r="F151"/>
  <c r="E151"/>
  <c r="L150"/>
  <c r="J150"/>
  <c r="F150"/>
  <c r="E150"/>
  <c r="L149"/>
  <c r="J149"/>
  <c r="F149"/>
  <c r="E149"/>
  <c r="C149"/>
  <c r="N148"/>
  <c r="L148"/>
  <c r="J148"/>
  <c r="F148"/>
  <c r="E148"/>
  <c r="C148"/>
  <c r="L147"/>
  <c r="J147"/>
  <c r="F147"/>
  <c r="E147"/>
  <c r="C147"/>
  <c r="P146"/>
  <c r="P143"/>
  <c r="H143"/>
  <c r="H142"/>
  <c r="C142"/>
  <c r="B142"/>
  <c r="J141"/>
  <c r="J140"/>
  <c r="J139"/>
  <c r="H139"/>
  <c r="F139"/>
  <c r="P138"/>
  <c r="N138"/>
  <c r="H138"/>
  <c r="F138"/>
  <c r="C138"/>
  <c r="B138"/>
  <c r="L137"/>
  <c r="L136"/>
  <c r="H135"/>
  <c r="F135"/>
  <c r="H134"/>
  <c r="F134"/>
  <c r="C134"/>
  <c r="B134"/>
  <c r="J133"/>
  <c r="J132"/>
  <c r="J131"/>
  <c r="H131"/>
  <c r="H130"/>
  <c r="C130"/>
  <c r="B130"/>
  <c r="N129"/>
  <c r="N128"/>
  <c r="H127"/>
  <c r="H126"/>
  <c r="F126"/>
  <c r="C126"/>
  <c r="B126"/>
  <c r="J125"/>
  <c r="J124"/>
  <c r="J123"/>
  <c r="H123"/>
  <c r="F123"/>
  <c r="H122"/>
  <c r="F122"/>
  <c r="C122"/>
  <c r="B122"/>
  <c r="L121"/>
  <c r="L120"/>
  <c r="H119"/>
  <c r="F119"/>
  <c r="H118"/>
  <c r="F118"/>
  <c r="C118"/>
  <c r="B118"/>
  <c r="J117"/>
  <c r="J116"/>
  <c r="J115"/>
  <c r="H115"/>
  <c r="F115"/>
  <c r="H114"/>
  <c r="F114"/>
  <c r="C114"/>
  <c r="B114"/>
  <c r="P113"/>
  <c r="P112"/>
  <c r="H111"/>
  <c r="F111"/>
  <c r="H110"/>
  <c r="C110"/>
  <c r="B110"/>
  <c r="J109"/>
  <c r="J108"/>
  <c r="J107"/>
  <c r="H107"/>
  <c r="F107"/>
  <c r="H106"/>
  <c r="F106"/>
  <c r="C106"/>
  <c r="B106"/>
  <c r="L105"/>
  <c r="L104"/>
  <c r="H103"/>
  <c r="H102"/>
  <c r="C102"/>
  <c r="B102"/>
  <c r="J101"/>
  <c r="J100"/>
  <c r="J99"/>
  <c r="H99"/>
  <c r="H98"/>
  <c r="F98"/>
  <c r="C98"/>
  <c r="B98"/>
  <c r="N97"/>
  <c r="N96"/>
  <c r="H95"/>
  <c r="F95"/>
  <c r="H94"/>
  <c r="F94"/>
  <c r="C94"/>
  <c r="B94"/>
  <c r="J93"/>
  <c r="J92"/>
  <c r="T91"/>
  <c r="J91"/>
  <c r="H91"/>
  <c r="F91"/>
  <c r="T90"/>
  <c r="H90"/>
  <c r="F90"/>
  <c r="C90"/>
  <c r="B90"/>
  <c r="T89"/>
  <c r="L89"/>
  <c r="T88"/>
  <c r="L88"/>
  <c r="T87"/>
  <c r="H87"/>
  <c r="F87"/>
  <c r="T86"/>
  <c r="H86"/>
  <c r="F86"/>
  <c r="C86"/>
  <c r="B86"/>
  <c r="T85"/>
  <c r="J85"/>
  <c r="T84"/>
  <c r="J84"/>
  <c r="T83"/>
  <c r="J83"/>
  <c r="H83"/>
  <c r="F83"/>
  <c r="T82"/>
  <c r="H82"/>
  <c r="F82"/>
  <c r="C82"/>
  <c r="B82"/>
  <c r="C80"/>
  <c r="Q79"/>
  <c r="G79"/>
  <c r="G154" s="1"/>
  <c r="E79"/>
  <c r="G78"/>
  <c r="G153" s="1"/>
  <c r="E78"/>
  <c r="G77"/>
  <c r="G152" s="1"/>
  <c r="E77"/>
  <c r="G76"/>
  <c r="G151" s="1"/>
  <c r="E76"/>
  <c r="G75"/>
  <c r="G150" s="1"/>
  <c r="E75"/>
  <c r="G74"/>
  <c r="G149" s="1"/>
  <c r="E74"/>
  <c r="G73"/>
  <c r="G148" s="1"/>
  <c r="E73"/>
  <c r="G72"/>
  <c r="G147" s="1"/>
  <c r="E72"/>
  <c r="N69"/>
  <c r="N144" s="1"/>
  <c r="N68"/>
  <c r="N143" s="1"/>
  <c r="H68"/>
  <c r="P67"/>
  <c r="P142" s="1"/>
  <c r="H67"/>
  <c r="F67"/>
  <c r="C67"/>
  <c r="B67"/>
  <c r="P66"/>
  <c r="P141" s="1"/>
  <c r="J66"/>
  <c r="N65"/>
  <c r="N140" s="1"/>
  <c r="J65"/>
  <c r="N64"/>
  <c r="N139" s="1"/>
  <c r="J64"/>
  <c r="H64"/>
  <c r="H63"/>
  <c r="F63"/>
  <c r="C63"/>
  <c r="B63"/>
  <c r="L62"/>
  <c r="L61"/>
  <c r="H60"/>
  <c r="H59"/>
  <c r="C59"/>
  <c r="B59"/>
  <c r="J58"/>
  <c r="J57"/>
  <c r="J56"/>
  <c r="H56"/>
  <c r="H55"/>
  <c r="F55"/>
  <c r="C55"/>
  <c r="B55"/>
  <c r="N54"/>
  <c r="N53"/>
  <c r="H52"/>
  <c r="F52"/>
  <c r="H51"/>
  <c r="F51"/>
  <c r="C51"/>
  <c r="B51"/>
  <c r="J48"/>
  <c r="H48"/>
  <c r="F48"/>
  <c r="H47"/>
  <c r="C47"/>
  <c r="B47"/>
  <c r="L46"/>
  <c r="L45"/>
  <c r="H44"/>
  <c r="F44"/>
  <c r="H43"/>
  <c r="F43"/>
  <c r="C43"/>
  <c r="B43"/>
  <c r="J42"/>
  <c r="J41"/>
  <c r="J40"/>
  <c r="H40"/>
  <c r="F40"/>
  <c r="H39"/>
  <c r="F39"/>
  <c r="C39"/>
  <c r="B39"/>
  <c r="P38"/>
  <c r="P37"/>
  <c r="H36"/>
  <c r="H35"/>
  <c r="C35"/>
  <c r="B35"/>
  <c r="J34"/>
  <c r="J33"/>
  <c r="J32"/>
  <c r="H32"/>
  <c r="F32"/>
  <c r="H31"/>
  <c r="F31"/>
  <c r="C31"/>
  <c r="B31"/>
  <c r="L30"/>
  <c r="L29"/>
  <c r="H28"/>
  <c r="F28"/>
  <c r="H27"/>
  <c r="F27"/>
  <c r="C27"/>
  <c r="B27"/>
  <c r="J26"/>
  <c r="J25"/>
  <c r="J24"/>
  <c r="H24"/>
  <c r="F24"/>
  <c r="H23"/>
  <c r="C23"/>
  <c r="B23"/>
  <c r="N22"/>
  <c r="N21"/>
  <c r="H20"/>
  <c r="H19"/>
  <c r="F19"/>
  <c r="C19"/>
  <c r="B19"/>
  <c r="T16"/>
  <c r="H16"/>
  <c r="T15"/>
  <c r="H15"/>
  <c r="F15"/>
  <c r="C15"/>
  <c r="B15"/>
  <c r="T14"/>
  <c r="L14"/>
  <c r="T13"/>
  <c r="L13"/>
  <c r="T12"/>
  <c r="H12"/>
  <c r="T11"/>
  <c r="H11"/>
  <c r="F11"/>
  <c r="C11"/>
  <c r="B11"/>
  <c r="T10"/>
  <c r="J10"/>
  <c r="T9"/>
  <c r="J9"/>
  <c r="T8"/>
  <c r="J8"/>
  <c r="H8"/>
  <c r="T7"/>
  <c r="H7"/>
  <c r="F7"/>
  <c r="C7"/>
  <c r="B7"/>
  <c r="C5"/>
  <c r="Q4"/>
  <c r="N79" s="1"/>
  <c r="N154" s="1"/>
  <c r="L4"/>
  <c r="J4"/>
  <c r="F4"/>
  <c r="A4"/>
  <c r="A1"/>
  <c r="Q79" i="7"/>
  <c r="E78" s="1"/>
  <c r="E79"/>
  <c r="E77"/>
  <c r="E75"/>
  <c r="E73"/>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2"/>
  <c r="H32"/>
  <c r="F32"/>
  <c r="E32"/>
  <c r="J34" s="1"/>
  <c r="H31"/>
  <c r="F31"/>
  <c r="E31"/>
  <c r="J33" s="1"/>
  <c r="C31"/>
  <c r="B31"/>
  <c r="L30"/>
  <c r="L29"/>
  <c r="H28"/>
  <c r="F28"/>
  <c r="E28"/>
  <c r="H27"/>
  <c r="F27"/>
  <c r="E27"/>
  <c r="J25" s="1"/>
  <c r="C27"/>
  <c r="B27"/>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T9"/>
  <c r="J9"/>
  <c r="T8"/>
  <c r="J8"/>
  <c r="H8"/>
  <c r="F8"/>
  <c r="E8"/>
  <c r="J10" s="1"/>
  <c r="T7"/>
  <c r="H7"/>
  <c r="F7"/>
  <c r="C5"/>
  <c r="Q4"/>
  <c r="N79" s="1"/>
  <c r="L4"/>
  <c r="J4"/>
  <c r="F4"/>
  <c r="A4"/>
  <c r="A1"/>
  <c r="Q49" i="6"/>
  <c r="E44" s="1"/>
  <c r="E43"/>
  <c r="H37"/>
  <c r="F37"/>
  <c r="C37"/>
  <c r="B37"/>
  <c r="J36"/>
  <c r="H35"/>
  <c r="F35"/>
  <c r="E35"/>
  <c r="C35"/>
  <c r="B35"/>
  <c r="L34"/>
  <c r="H33"/>
  <c r="F33"/>
  <c r="C33"/>
  <c r="B33"/>
  <c r="H31"/>
  <c r="F31"/>
  <c r="E31"/>
  <c r="C31"/>
  <c r="B31"/>
  <c r="N30"/>
  <c r="H29"/>
  <c r="F29"/>
  <c r="E29"/>
  <c r="C29"/>
  <c r="B29"/>
  <c r="J28"/>
  <c r="H27"/>
  <c r="F27"/>
  <c r="C27"/>
  <c r="B27"/>
  <c r="L26"/>
  <c r="H25"/>
  <c r="F25"/>
  <c r="C25"/>
  <c r="B25"/>
  <c r="H23"/>
  <c r="F23"/>
  <c r="E23"/>
  <c r="C23"/>
  <c r="B23"/>
  <c r="H21"/>
  <c r="F21"/>
  <c r="C21"/>
  <c r="B21"/>
  <c r="H19"/>
  <c r="F19"/>
  <c r="E19"/>
  <c r="C19"/>
  <c r="B19"/>
  <c r="L18"/>
  <c r="H17"/>
  <c r="F17"/>
  <c r="C17"/>
  <c r="B17"/>
  <c r="T16"/>
  <c r="T15"/>
  <c r="H15"/>
  <c r="F15"/>
  <c r="E15"/>
  <c r="C15"/>
  <c r="B15"/>
  <c r="T14"/>
  <c r="N14"/>
  <c r="T13"/>
  <c r="H13"/>
  <c r="F13"/>
  <c r="E13"/>
  <c r="C13"/>
  <c r="B13"/>
  <c r="T12"/>
  <c r="T11"/>
  <c r="H11"/>
  <c r="F11"/>
  <c r="C11"/>
  <c r="B11"/>
  <c r="T10"/>
  <c r="L10"/>
  <c r="T9"/>
  <c r="H9"/>
  <c r="F9"/>
  <c r="C9"/>
  <c r="B9"/>
  <c r="T8"/>
  <c r="T7"/>
  <c r="H7"/>
  <c r="F7"/>
  <c r="E7"/>
  <c r="C7"/>
  <c r="B7"/>
  <c r="Q4"/>
  <c r="N49" s="1"/>
  <c r="L4"/>
  <c r="J4"/>
  <c r="F4"/>
  <c r="A4"/>
  <c r="A1"/>
  <c r="Q79" i="5"/>
  <c r="E79"/>
  <c r="E78"/>
  <c r="E77"/>
  <c r="E76"/>
  <c r="E75"/>
  <c r="E74"/>
  <c r="E73"/>
  <c r="E72"/>
  <c r="H69"/>
  <c r="F69"/>
  <c r="E69"/>
  <c r="J68" s="1"/>
  <c r="C69"/>
  <c r="B69"/>
  <c r="H67"/>
  <c r="F67"/>
  <c r="E67"/>
  <c r="C67"/>
  <c r="B67"/>
  <c r="H65"/>
  <c r="F65"/>
  <c r="E65"/>
  <c r="C65"/>
  <c r="B65"/>
  <c r="J64"/>
  <c r="L66" s="1"/>
  <c r="H63"/>
  <c r="F63"/>
  <c r="E63"/>
  <c r="C63"/>
  <c r="B63"/>
  <c r="N62"/>
  <c r="H61"/>
  <c r="F61"/>
  <c r="E61"/>
  <c r="C61"/>
  <c r="B61"/>
  <c r="J60"/>
  <c r="H59"/>
  <c r="F59"/>
  <c r="E59"/>
  <c r="C59"/>
  <c r="B59"/>
  <c r="L58"/>
  <c r="H57"/>
  <c r="C57"/>
  <c r="B57"/>
  <c r="J56"/>
  <c r="H55"/>
  <c r="F55"/>
  <c r="E55"/>
  <c r="C55"/>
  <c r="B55"/>
  <c r="H53"/>
  <c r="F53"/>
  <c r="E53"/>
  <c r="J52" s="1"/>
  <c r="C53"/>
  <c r="B53"/>
  <c r="H51"/>
  <c r="F51"/>
  <c r="E51"/>
  <c r="C51"/>
  <c r="B51"/>
  <c r="H49"/>
  <c r="F49"/>
  <c r="E49"/>
  <c r="C49"/>
  <c r="B49"/>
  <c r="H47"/>
  <c r="F47"/>
  <c r="E47"/>
  <c r="J48" s="1"/>
  <c r="L50" s="1"/>
  <c r="C47"/>
  <c r="B47"/>
  <c r="N46"/>
  <c r="H45"/>
  <c r="F45"/>
  <c r="E45"/>
  <c r="C45"/>
  <c r="B45"/>
  <c r="H43"/>
  <c r="F43"/>
  <c r="E43"/>
  <c r="J44" s="1"/>
  <c r="L42" s="1"/>
  <c r="C43"/>
  <c r="B43"/>
  <c r="H41"/>
  <c r="G41"/>
  <c r="C41"/>
  <c r="B41"/>
  <c r="H39"/>
  <c r="F39"/>
  <c r="E39"/>
  <c r="J40" s="1"/>
  <c r="C39"/>
  <c r="B39"/>
  <c r="H37"/>
  <c r="F37"/>
  <c r="E37"/>
  <c r="C37"/>
  <c r="B37"/>
  <c r="H35"/>
  <c r="F35"/>
  <c r="E35"/>
  <c r="J36" s="1"/>
  <c r="L34" s="1"/>
  <c r="C35"/>
  <c r="B35"/>
  <c r="H33"/>
  <c r="C33"/>
  <c r="B33"/>
  <c r="J32"/>
  <c r="H31"/>
  <c r="F31"/>
  <c r="E31"/>
  <c r="C31"/>
  <c r="B31"/>
  <c r="N30"/>
  <c r="H29"/>
  <c r="C29"/>
  <c r="B29"/>
  <c r="J28"/>
  <c r="H27"/>
  <c r="F27"/>
  <c r="E27"/>
  <c r="C27"/>
  <c r="B27"/>
  <c r="H25"/>
  <c r="C25"/>
  <c r="B25"/>
  <c r="H23"/>
  <c r="F23"/>
  <c r="E23"/>
  <c r="J24" s="1"/>
  <c r="L26" s="1"/>
  <c r="C23"/>
  <c r="B23"/>
  <c r="H21"/>
  <c r="F21"/>
  <c r="E21"/>
  <c r="J20" s="1"/>
  <c r="L18" s="1"/>
  <c r="C21"/>
  <c r="B21"/>
  <c r="H19"/>
  <c r="F19"/>
  <c r="E19"/>
  <c r="C19"/>
  <c r="B19"/>
  <c r="H17"/>
  <c r="F17"/>
  <c r="C17"/>
  <c r="B17"/>
  <c r="T16"/>
  <c r="T15"/>
  <c r="H15"/>
  <c r="F15"/>
  <c r="E15"/>
  <c r="J16" s="1"/>
  <c r="C15"/>
  <c r="B15"/>
  <c r="T14"/>
  <c r="N14"/>
  <c r="T13"/>
  <c r="H13"/>
  <c r="F13"/>
  <c r="E13"/>
  <c r="C13"/>
  <c r="B13"/>
  <c r="T12"/>
  <c r="J12"/>
  <c r="T11"/>
  <c r="H11"/>
  <c r="F11"/>
  <c r="E11"/>
  <c r="C11"/>
  <c r="B11"/>
  <c r="T10"/>
  <c r="T9"/>
  <c r="H9"/>
  <c r="F9"/>
  <c r="C9"/>
  <c r="B9"/>
  <c r="T8"/>
  <c r="T7"/>
  <c r="H7"/>
  <c r="F7"/>
  <c r="E7"/>
  <c r="J8" s="1"/>
  <c r="L10" s="1"/>
  <c r="C7"/>
  <c r="B7"/>
  <c r="Q4"/>
  <c r="N79" s="1"/>
  <c r="L4"/>
  <c r="J4"/>
  <c r="F4"/>
  <c r="A4"/>
  <c r="A1"/>
  <c r="L154" i="3"/>
  <c r="J154"/>
  <c r="F154"/>
  <c r="C154"/>
  <c r="L153"/>
  <c r="J153"/>
  <c r="F153"/>
  <c r="C153"/>
  <c r="L152"/>
  <c r="J152"/>
  <c r="F152"/>
  <c r="C152"/>
  <c r="N151"/>
  <c r="L151"/>
  <c r="J151"/>
  <c r="F151"/>
  <c r="L150"/>
  <c r="J150"/>
  <c r="F150"/>
  <c r="L149"/>
  <c r="J149"/>
  <c r="F149"/>
  <c r="C149"/>
  <c r="N148"/>
  <c r="L148"/>
  <c r="J148"/>
  <c r="F148"/>
  <c r="C148"/>
  <c r="L147"/>
  <c r="J147"/>
  <c r="F147"/>
  <c r="C147"/>
  <c r="P146"/>
  <c r="P143"/>
  <c r="H143"/>
  <c r="F143"/>
  <c r="E143"/>
  <c r="H142"/>
  <c r="F142"/>
  <c r="E142"/>
  <c r="C142"/>
  <c r="B142"/>
  <c r="J141"/>
  <c r="J140"/>
  <c r="J139"/>
  <c r="H139"/>
  <c r="F139"/>
  <c r="E139"/>
  <c r="P138"/>
  <c r="N138"/>
  <c r="H138"/>
  <c r="F138"/>
  <c r="E138"/>
  <c r="C138"/>
  <c r="B138"/>
  <c r="L137"/>
  <c r="L136"/>
  <c r="H135"/>
  <c r="F135"/>
  <c r="E135"/>
  <c r="H134"/>
  <c r="F134"/>
  <c r="E134"/>
  <c r="C134"/>
  <c r="B134"/>
  <c r="J133"/>
  <c r="J132"/>
  <c r="J131"/>
  <c r="H131"/>
  <c r="F131"/>
  <c r="E131"/>
  <c r="H130"/>
  <c r="F130"/>
  <c r="E130"/>
  <c r="C130"/>
  <c r="B130"/>
  <c r="N129"/>
  <c r="N128"/>
  <c r="H127"/>
  <c r="F127"/>
  <c r="E127"/>
  <c r="H126"/>
  <c r="F126"/>
  <c r="E126"/>
  <c r="C126"/>
  <c r="B126"/>
  <c r="J125"/>
  <c r="J124"/>
  <c r="J123"/>
  <c r="H123"/>
  <c r="F123"/>
  <c r="E123"/>
  <c r="H122"/>
  <c r="F122"/>
  <c r="E122"/>
  <c r="C122"/>
  <c r="B122"/>
  <c r="L121"/>
  <c r="L120"/>
  <c r="H119"/>
  <c r="F119"/>
  <c r="E119"/>
  <c r="H118"/>
  <c r="F118"/>
  <c r="E118"/>
  <c r="C118"/>
  <c r="B118"/>
  <c r="J115"/>
  <c r="H115"/>
  <c r="F115"/>
  <c r="E115"/>
  <c r="H114"/>
  <c r="F114"/>
  <c r="E114"/>
  <c r="J116" s="1"/>
  <c r="C114"/>
  <c r="B114"/>
  <c r="P113"/>
  <c r="P112"/>
  <c r="H111"/>
  <c r="F111"/>
  <c r="E111"/>
  <c r="H110"/>
  <c r="F110"/>
  <c r="E110"/>
  <c r="C110"/>
  <c r="B110"/>
  <c r="J109"/>
  <c r="J108"/>
  <c r="J107"/>
  <c r="H107"/>
  <c r="F107"/>
  <c r="E107"/>
  <c r="H106"/>
  <c r="F106"/>
  <c r="E106"/>
  <c r="C106"/>
  <c r="B106"/>
  <c r="L105"/>
  <c r="L104"/>
  <c r="H103"/>
  <c r="F103"/>
  <c r="E103"/>
  <c r="H102"/>
  <c r="F102"/>
  <c r="E102"/>
  <c r="C102"/>
  <c r="B102"/>
  <c r="J101"/>
  <c r="J100"/>
  <c r="J99"/>
  <c r="H99"/>
  <c r="F99"/>
  <c r="E99"/>
  <c r="H98"/>
  <c r="F98"/>
  <c r="E98"/>
  <c r="C98"/>
  <c r="B98"/>
  <c r="N97"/>
  <c r="N96"/>
  <c r="H95"/>
  <c r="F95"/>
  <c r="E95"/>
  <c r="H94"/>
  <c r="F94"/>
  <c r="E94"/>
  <c r="C94"/>
  <c r="B94"/>
  <c r="J93"/>
  <c r="J92"/>
  <c r="T91"/>
  <c r="J91"/>
  <c r="H91"/>
  <c r="F91"/>
  <c r="E91"/>
  <c r="T90"/>
  <c r="H90"/>
  <c r="F90"/>
  <c r="E90"/>
  <c r="C90"/>
  <c r="B90"/>
  <c r="T89"/>
  <c r="L89"/>
  <c r="T88"/>
  <c r="L88"/>
  <c r="T87"/>
  <c r="H87"/>
  <c r="F87"/>
  <c r="E87"/>
  <c r="T86"/>
  <c r="H86"/>
  <c r="F86"/>
  <c r="E86"/>
  <c r="C86"/>
  <c r="B86"/>
  <c r="T85"/>
  <c r="T84"/>
  <c r="T83"/>
  <c r="J83"/>
  <c r="H83"/>
  <c r="F83"/>
  <c r="E83"/>
  <c r="J85" s="1"/>
  <c r="T82"/>
  <c r="H82"/>
  <c r="F82"/>
  <c r="E82"/>
  <c r="J84" s="1"/>
  <c r="C82"/>
  <c r="B82"/>
  <c r="C80"/>
  <c r="Q79"/>
  <c r="E79" s="1"/>
  <c r="E154" s="1"/>
  <c r="G79"/>
  <c r="G154" s="1"/>
  <c r="G78"/>
  <c r="G153" s="1"/>
  <c r="G77"/>
  <c r="G152" s="1"/>
  <c r="G76"/>
  <c r="G151" s="1"/>
  <c r="G75"/>
  <c r="G150" s="1"/>
  <c r="G74"/>
  <c r="G149" s="1"/>
  <c r="G73"/>
  <c r="G148" s="1"/>
  <c r="G72"/>
  <c r="G147" s="1"/>
  <c r="N69"/>
  <c r="N144" s="1"/>
  <c r="N68"/>
  <c r="N143" s="1"/>
  <c r="H68"/>
  <c r="F68"/>
  <c r="E68"/>
  <c r="P67"/>
  <c r="P142" s="1"/>
  <c r="H67"/>
  <c r="F67"/>
  <c r="E67"/>
  <c r="C67"/>
  <c r="B67"/>
  <c r="P66"/>
  <c r="P141" s="1"/>
  <c r="J66"/>
  <c r="N65"/>
  <c r="N140" s="1"/>
  <c r="J65"/>
  <c r="N64"/>
  <c r="N139" s="1"/>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48"/>
  <c r="H48"/>
  <c r="F48"/>
  <c r="E48"/>
  <c r="J50" s="1"/>
  <c r="H47"/>
  <c r="F47"/>
  <c r="E47"/>
  <c r="J49" s="1"/>
  <c r="C47"/>
  <c r="B47"/>
  <c r="L46"/>
  <c r="L45"/>
  <c r="H44"/>
  <c r="F44"/>
  <c r="E44"/>
  <c r="H43"/>
  <c r="F43"/>
  <c r="E43"/>
  <c r="C43"/>
  <c r="B43"/>
  <c r="J41"/>
  <c r="J40"/>
  <c r="H40"/>
  <c r="F40"/>
  <c r="E40"/>
  <c r="J42" s="1"/>
  <c r="H39"/>
  <c r="F39"/>
  <c r="E39"/>
  <c r="C39"/>
  <c r="B39"/>
  <c r="P38"/>
  <c r="P37"/>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T16"/>
  <c r="J16"/>
  <c r="H16"/>
  <c r="F16"/>
  <c r="E16"/>
  <c r="J18" s="1"/>
  <c r="T15"/>
  <c r="H15"/>
  <c r="F15"/>
  <c r="E15"/>
  <c r="J17" s="1"/>
  <c r="C15"/>
  <c r="B15"/>
  <c r="T14"/>
  <c r="L14"/>
  <c r="T13"/>
  <c r="L13"/>
  <c r="T12"/>
  <c r="H12"/>
  <c r="F12"/>
  <c r="E12"/>
  <c r="T11"/>
  <c r="H11"/>
  <c r="F11"/>
  <c r="E11"/>
  <c r="C11"/>
  <c r="B11"/>
  <c r="T10"/>
  <c r="J10"/>
  <c r="T9"/>
  <c r="J9"/>
  <c r="T8"/>
  <c r="J8"/>
  <c r="H8"/>
  <c r="F8"/>
  <c r="E8"/>
  <c r="T7"/>
  <c r="H7"/>
  <c r="F7"/>
  <c r="E7"/>
  <c r="C7"/>
  <c r="B7"/>
  <c r="C5"/>
  <c r="Q4"/>
  <c r="N79" s="1"/>
  <c r="N154" s="1"/>
  <c r="L4"/>
  <c r="J4"/>
  <c r="F4"/>
  <c r="A4"/>
  <c r="A1"/>
  <c r="E74" i="9" l="1"/>
  <c r="E76"/>
  <c r="E45" i="6"/>
  <c r="E72" i="7"/>
  <c r="E74"/>
  <c r="E76"/>
  <c r="E42" i="6"/>
  <c r="E72" i="3"/>
  <c r="E147" s="1"/>
  <c r="E73"/>
  <c r="E148" s="1"/>
  <c r="E74"/>
  <c r="E149" s="1"/>
  <c r="E75"/>
  <c r="E150" s="1"/>
  <c r="E76"/>
  <c r="E151" s="1"/>
  <c r="E77"/>
  <c r="E152" s="1"/>
  <c r="E78"/>
  <c r="E153" s="1"/>
  <c r="Q79" i="1"/>
  <c r="E74" s="1"/>
  <c r="E75"/>
  <c r="E73"/>
  <c r="H37"/>
  <c r="F37"/>
  <c r="E37"/>
  <c r="C37"/>
  <c r="B37"/>
  <c r="H35"/>
  <c r="F35"/>
  <c r="E35"/>
  <c r="C35"/>
  <c r="B35"/>
  <c r="L34"/>
  <c r="H33"/>
  <c r="F33"/>
  <c r="E33"/>
  <c r="C33"/>
  <c r="B33"/>
  <c r="H31"/>
  <c r="F31"/>
  <c r="E31"/>
  <c r="C31"/>
  <c r="B31"/>
  <c r="N30"/>
  <c r="H29"/>
  <c r="F29"/>
  <c r="E29"/>
  <c r="C29"/>
  <c r="B29"/>
  <c r="H27"/>
  <c r="F27"/>
  <c r="E27"/>
  <c r="C27"/>
  <c r="B27"/>
  <c r="L26"/>
  <c r="H25"/>
  <c r="F25"/>
  <c r="E25"/>
  <c r="C25"/>
  <c r="B25"/>
  <c r="H23"/>
  <c r="F23"/>
  <c r="E23"/>
  <c r="C23"/>
  <c r="B23"/>
  <c r="P22"/>
  <c r="H21"/>
  <c r="F21"/>
  <c r="E21"/>
  <c r="C21"/>
  <c r="B21"/>
  <c r="H19"/>
  <c r="F19"/>
  <c r="E19"/>
  <c r="C19"/>
  <c r="B19"/>
  <c r="L18"/>
  <c r="H17"/>
  <c r="F17"/>
  <c r="E17"/>
  <c r="C17"/>
  <c r="B17"/>
  <c r="T16"/>
  <c r="T15"/>
  <c r="H15"/>
  <c r="F15"/>
  <c r="E15"/>
  <c r="C15"/>
  <c r="B15"/>
  <c r="T14"/>
  <c r="N14"/>
  <c r="T13"/>
  <c r="H13"/>
  <c r="F13"/>
  <c r="E13"/>
  <c r="C13"/>
  <c r="B13"/>
  <c r="T12"/>
  <c r="J12"/>
  <c r="T11"/>
  <c r="H11"/>
  <c r="C11"/>
  <c r="B11"/>
  <c r="T10"/>
  <c r="L10"/>
  <c r="T9"/>
  <c r="H9"/>
  <c r="F9"/>
  <c r="E9"/>
  <c r="C9"/>
  <c r="B9"/>
  <c r="T8"/>
  <c r="T7"/>
  <c r="H7"/>
  <c r="F7"/>
  <c r="E7"/>
  <c r="C7"/>
  <c r="B7"/>
  <c r="Q4"/>
  <c r="N79" s="1"/>
  <c r="L4"/>
  <c r="J4"/>
  <c r="F4"/>
  <c r="A4"/>
  <c r="E72" l="1"/>
</calcChain>
</file>

<file path=xl/sharedStrings.xml><?xml version="1.0" encoding="utf-8"?>
<sst xmlns="http://schemas.openxmlformats.org/spreadsheetml/2006/main" count="788" uniqueCount="191">
  <si>
    <t>Shell / Tranquillity Open Tennis Tournament 2018</t>
  </si>
  <si>
    <t xml:space="preserve">        LADIES SINGLES MAIN DRAW </t>
  </si>
  <si>
    <t>Week of</t>
  </si>
  <si>
    <t>City, Country</t>
  </si>
  <si>
    <t>Grade</t>
  </si>
  <si>
    <t>Tourn. ID</t>
  </si>
  <si>
    <t>ITF Referee</t>
  </si>
  <si>
    <t>St.</t>
  </si>
  <si>
    <t>Rank</t>
  </si>
  <si>
    <t>Seed</t>
  </si>
  <si>
    <t>Family Name</t>
  </si>
  <si>
    <t>First name</t>
  </si>
  <si>
    <t>Nationality</t>
  </si>
  <si>
    <t>2nd Round</t>
  </si>
  <si>
    <t>Semifinals</t>
  </si>
  <si>
    <t>Final</t>
  </si>
  <si>
    <t>Winner</t>
  </si>
  <si>
    <t>Umpire</t>
  </si>
  <si>
    <t>LEITCH</t>
  </si>
  <si>
    <t>Kelsey</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</si>
  <si>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</si>
  <si>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</si>
  <si>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</si>
  <si>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</si>
  <si>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</si>
  <si>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</si>
  <si>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</si>
  <si>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</si>
  <si>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</si>
  <si>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</si>
  <si>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</si>
  <si>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</si>
  <si>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</si>
  <si>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</si>
  <si>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</si>
  <si>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</si>
  <si>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</si>
  <si>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</si>
  <si>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</si>
  <si>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</si>
  <si>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</si>
  <si>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</si>
  <si>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</si>
  <si>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Winners</t>
  </si>
  <si>
    <t>Seeded teams</t>
  </si>
  <si>
    <t>Alternates</t>
  </si>
  <si>
    <t>Last Accepted team</t>
  </si>
  <si>
    <t>MENS DOUBLES MAIN DRAW (24&amp;32)</t>
  </si>
  <si>
    <t>Quarterfinals</t>
  </si>
  <si>
    <t>Finalists</t>
  </si>
  <si>
    <t>Page 1(2)</t>
  </si>
  <si>
    <t>A</t>
  </si>
  <si>
    <t>B</t>
  </si>
  <si>
    <t>Page 2(2)</t>
  </si>
  <si>
    <t>ALEXIS</t>
  </si>
  <si>
    <t>MEN SINGLES QUALIFYING DRAW (32)</t>
  </si>
  <si>
    <t>Finals</t>
  </si>
  <si>
    <t>Qualifiers</t>
  </si>
  <si>
    <t>as</t>
  </si>
  <si>
    <t>Bye</t>
  </si>
  <si>
    <t>62 75</t>
  </si>
  <si>
    <t>b</t>
  </si>
  <si>
    <t>W/O</t>
  </si>
  <si>
    <t>a</t>
  </si>
  <si>
    <t>62 63</t>
  </si>
  <si>
    <t>SALIM</t>
  </si>
  <si>
    <t>Hayden</t>
  </si>
  <si>
    <t>61 61</t>
  </si>
  <si>
    <t>HART</t>
  </si>
  <si>
    <t>Tyler</t>
  </si>
  <si>
    <t>64 64</t>
  </si>
  <si>
    <t>WAN</t>
  </si>
  <si>
    <t>Alexis</t>
  </si>
  <si>
    <t>63 63</t>
  </si>
  <si>
    <t>64 75</t>
  </si>
  <si>
    <t>61 62</t>
  </si>
  <si>
    <t>Mukerji</t>
  </si>
  <si>
    <t>Bis</t>
  </si>
  <si>
    <t>63 64</t>
  </si>
  <si>
    <t>61 60</t>
  </si>
  <si>
    <t>60 60</t>
  </si>
  <si>
    <t>Gonzalves</t>
  </si>
  <si>
    <t>Josh</t>
  </si>
  <si>
    <t>60 64</t>
  </si>
  <si>
    <t>60 62</t>
  </si>
  <si>
    <t xml:space="preserve">62 62 </t>
  </si>
  <si>
    <t>BS</t>
  </si>
  <si>
    <t>+</t>
  </si>
  <si>
    <t>AS</t>
  </si>
  <si>
    <t xml:space="preserve">LADIES SINGLES QUALIFYING DRAW </t>
  </si>
  <si>
    <t>Nwokolo</t>
  </si>
  <si>
    <t>62 36 10-6</t>
  </si>
  <si>
    <t>Leitch</t>
  </si>
  <si>
    <t>Sabga</t>
  </si>
  <si>
    <t>61 63</t>
  </si>
  <si>
    <t>Valentine</t>
  </si>
  <si>
    <t>Honore</t>
  </si>
  <si>
    <t>Fabres</t>
  </si>
  <si>
    <t>57 76 (4) 10-8</t>
  </si>
  <si>
    <t>Houllier</t>
  </si>
  <si>
    <t>Cudjoe</t>
  </si>
  <si>
    <t>62 46 10-8</t>
  </si>
  <si>
    <t xml:space="preserve">LADIES DOUBLES MAIN DRAW </t>
  </si>
  <si>
    <t>SELLIER</t>
  </si>
  <si>
    <t>MOHAMMED</t>
  </si>
  <si>
    <t>bs</t>
  </si>
  <si>
    <t xml:space="preserve">MIXED DOUBLES MAIN DRAW </t>
  </si>
  <si>
    <t>DUKE Akiel</t>
  </si>
  <si>
    <t>MOHAMMED Carlista</t>
  </si>
  <si>
    <t>BYE</t>
  </si>
  <si>
    <t>VILLAROEL Ricky</t>
  </si>
  <si>
    <t>CHAUTILAL Farah</t>
  </si>
  <si>
    <t>WANG Alexis</t>
  </si>
  <si>
    <t>DEFREITAS Roxane</t>
  </si>
  <si>
    <t>ALEXANDER Joel</t>
  </si>
  <si>
    <t>MUKERJI Chelsea</t>
  </si>
  <si>
    <t>ROBINSON Ronald</t>
  </si>
  <si>
    <t>GARCIA Bridgette</t>
  </si>
  <si>
    <t>AUGUSTE Collin</t>
  </si>
  <si>
    <t>KING Anya</t>
  </si>
  <si>
    <t>GONSALVES Josh</t>
  </si>
  <si>
    <t>FABRES Haleigh</t>
  </si>
  <si>
    <t>POORAN Sanjay</t>
  </si>
  <si>
    <t>Lee Christianna</t>
  </si>
  <si>
    <t>ROBERT Caesar</t>
  </si>
  <si>
    <t>GAJADHAR Melissa</t>
  </si>
  <si>
    <t>HINKSO Levi</t>
  </si>
  <si>
    <t>VALENTINE Shauna</t>
  </si>
  <si>
    <t>MAHASE Dexter</t>
  </si>
  <si>
    <t>FARRIER Lindy Ann</t>
  </si>
  <si>
    <t>GRAZETTE Ivor</t>
  </si>
  <si>
    <t>BEACH Sindy</t>
  </si>
  <si>
    <t>BRUCE Brendon</t>
  </si>
  <si>
    <t>BRUCE Alexis</t>
  </si>
  <si>
    <t>FRANCIS Kino</t>
  </si>
  <si>
    <t>SALANDY Sarah</t>
  </si>
  <si>
    <t>JEARY Ethan</t>
  </si>
  <si>
    <t>KOYLASS Victoria</t>
  </si>
  <si>
    <t>MOHAMMED Ibrahim</t>
  </si>
  <si>
    <t>DEOKIESINGH Sinead</t>
  </si>
  <si>
    <t>MOONASAR Keshan</t>
  </si>
  <si>
    <t>LEE ASSANG Yin</t>
  </si>
  <si>
    <t>WARD Jerome</t>
  </si>
  <si>
    <t>DAVIS Emma</t>
  </si>
  <si>
    <t>ALEXIS Jamal</t>
  </si>
  <si>
    <t>CUDJOE Kryshelle</t>
  </si>
  <si>
    <t>NWOKOLO Ebolum</t>
  </si>
  <si>
    <t>NWOKOLO Osenyonye</t>
  </si>
  <si>
    <t>RICHARDS Askia</t>
  </si>
  <si>
    <t>SELLIER Trevine</t>
  </si>
  <si>
    <t>MOHAMMED Nabeel</t>
  </si>
  <si>
    <t>TRESTRAIL Emma Rose</t>
  </si>
  <si>
    <t xml:space="preserve">VETERANS DOUBLES MAIN DRAW </t>
  </si>
  <si>
    <t>CUFFY</t>
  </si>
  <si>
    <t>Kendall</t>
  </si>
  <si>
    <t>MCLETCHIE</t>
  </si>
  <si>
    <t>Richard</t>
  </si>
  <si>
    <t>MC LETCHIE</t>
  </si>
  <si>
    <t>RAMUDIT</t>
  </si>
  <si>
    <t>ABERDEEN</t>
  </si>
  <si>
    <t>Frank</t>
  </si>
  <si>
    <t>Keen</t>
  </si>
  <si>
    <t>MOORE</t>
  </si>
  <si>
    <t>bb</t>
  </si>
  <si>
    <t>VILLAROEL</t>
  </si>
  <si>
    <t>Peter</t>
  </si>
  <si>
    <t>Ricky</t>
  </si>
  <si>
    <t>PHILLIPS</t>
  </si>
  <si>
    <t>Athelstan</t>
  </si>
  <si>
    <t>Nicholas</t>
  </si>
  <si>
    <t xml:space="preserve">     SEN  VETS SINGLES MAIN DRAW </t>
  </si>
  <si>
    <t>PEMBERTON</t>
  </si>
  <si>
    <t>Michael</t>
  </si>
  <si>
    <t>Ken</t>
  </si>
  <si>
    <t>Mohammed</t>
  </si>
  <si>
    <t>6-4 6-1</t>
  </si>
  <si>
    <t>Bruce</t>
  </si>
  <si>
    <t>6-0 7-5</t>
  </si>
  <si>
    <t xml:space="preserve">Alexis </t>
  </si>
  <si>
    <t>6-1 6-3</t>
  </si>
  <si>
    <t>Sellier</t>
  </si>
  <si>
    <t>6-1 6-2</t>
  </si>
  <si>
    <t>King</t>
  </si>
  <si>
    <t>6-1 6-4</t>
  </si>
  <si>
    <t>6-4 7-5</t>
  </si>
  <si>
    <t xml:space="preserve">Skeene </t>
  </si>
  <si>
    <t>6-0 6-0</t>
  </si>
  <si>
    <t>Villaroel</t>
  </si>
  <si>
    <t>Chautilal</t>
  </si>
  <si>
    <t>6-3 6-2</t>
  </si>
  <si>
    <t>2-6 6-1 10-4</t>
  </si>
</sst>
</file>

<file path=xl/styles.xml><?xml version="1.0" encoding="utf-8"?>
<styleSheet xmlns="http://schemas.openxmlformats.org/spreadsheetml/2006/main">
  <numFmts count="1">
    <numFmt numFmtId="44" formatCode="_-&quot;$&quot;* #,##0.00_-;\-&quot;$&quot;* #,##0.00_-;_-&quot;$&quot;* &quot;-&quot;??_-;_-@_-"/>
  </numFmts>
  <fonts count="54">
    <font>
      <sz val="10"/>
      <name val="Arial"/>
    </font>
    <font>
      <b/>
      <sz val="18"/>
      <name val="Arial"/>
      <family val="2"/>
    </font>
    <font>
      <sz val="20"/>
      <color indexed="9"/>
      <name val="Arial"/>
      <family val="2"/>
    </font>
    <font>
      <sz val="20"/>
      <name val="Arial"/>
      <family val="2"/>
    </font>
    <font>
      <b/>
      <i/>
      <sz val="10"/>
      <name val="Arial"/>
      <family val="2"/>
    </font>
    <font>
      <b/>
      <sz val="12"/>
      <name val="Arial"/>
      <family val="2"/>
    </font>
    <font>
      <sz val="10"/>
      <color indexed="9"/>
      <name val="Arial"/>
      <family val="2"/>
    </font>
    <font>
      <sz val="10"/>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b/>
      <sz val="10"/>
      <color indexed="8"/>
      <name val="Arial"/>
      <family val="2"/>
    </font>
    <font>
      <sz val="11"/>
      <name val="Arial"/>
      <family val="2"/>
    </font>
    <font>
      <sz val="14"/>
      <name val="Arial"/>
      <family val="2"/>
    </font>
    <font>
      <sz val="14"/>
      <color indexed="9"/>
      <name val="Arial"/>
      <family val="2"/>
    </font>
    <font>
      <sz val="7"/>
      <color indexed="8"/>
      <name val="Arial"/>
      <family val="2"/>
    </font>
    <font>
      <i/>
      <sz val="8"/>
      <color rgb="FFFF0000"/>
      <name val="Arial"/>
      <family val="2"/>
    </font>
    <font>
      <b/>
      <sz val="11"/>
      <name val="Arial"/>
      <family val="2"/>
    </font>
    <font>
      <b/>
      <sz val="10"/>
      <name val="Arial"/>
      <family val="2"/>
    </font>
    <font>
      <i/>
      <sz val="8.5"/>
      <color indexed="9"/>
      <name val="Arial"/>
      <family val="2"/>
    </font>
    <font>
      <b/>
      <sz val="8.5"/>
      <color indexed="9"/>
      <name val="Arial"/>
      <family val="2"/>
    </font>
    <font>
      <sz val="8.5"/>
      <color indexed="14"/>
      <name val="Arial"/>
      <family val="2"/>
    </font>
    <font>
      <sz val="7"/>
      <color indexed="23"/>
      <name val="Arial"/>
      <family val="2"/>
    </font>
    <font>
      <b/>
      <sz val="20"/>
      <name val="Arial"/>
      <family val="2"/>
    </font>
    <font>
      <b/>
      <sz val="9"/>
      <name val="Arial"/>
      <family val="2"/>
    </font>
    <font>
      <sz val="11"/>
      <color indexed="9"/>
      <name val="Arial"/>
      <family val="2"/>
    </font>
    <font>
      <b/>
      <i/>
      <sz val="8.5"/>
      <color indexed="8"/>
      <name val="Arial"/>
      <family val="2"/>
    </font>
    <font>
      <i/>
      <sz val="11"/>
      <color indexed="9"/>
      <name val="Arial"/>
      <family val="2"/>
    </font>
    <font>
      <b/>
      <sz val="11"/>
      <color indexed="9"/>
      <name val="Arial"/>
      <family val="2"/>
    </font>
    <font>
      <sz val="11"/>
      <color indexed="8"/>
      <name val="Arial"/>
      <family val="2"/>
    </font>
    <font>
      <sz val="11"/>
      <color indexed="14"/>
      <name val="Arial"/>
      <family val="2"/>
    </font>
    <font>
      <b/>
      <sz val="8"/>
      <color indexed="23"/>
      <name val="Arial"/>
      <family val="2"/>
    </font>
    <font>
      <i/>
      <sz val="10"/>
      <color indexed="9"/>
      <name val="Arial"/>
      <family val="2"/>
    </font>
    <font>
      <b/>
      <sz val="11"/>
      <color indexed="8"/>
      <name val="Arial"/>
      <family val="2"/>
    </font>
    <font>
      <sz val="9"/>
      <name val="Arial"/>
      <family val="2"/>
    </font>
    <font>
      <sz val="6.5"/>
      <name val="Arial"/>
      <family val="2"/>
    </font>
    <font>
      <sz val="10"/>
      <color indexed="14"/>
      <name val="Arial"/>
      <family val="2"/>
    </font>
    <font>
      <b/>
      <sz val="10"/>
      <color indexed="9"/>
      <name val="Arial"/>
      <family val="2"/>
    </font>
    <font>
      <sz val="10"/>
      <color indexed="42"/>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43"/>
        <bgColor indexed="64"/>
      </patternFill>
    </fill>
    <fill>
      <patternFill patternType="solid">
        <fgColor indexed="43"/>
        <bgColor indexed="8"/>
      </patternFill>
    </fill>
  </fills>
  <borders count="1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3">
    <xf numFmtId="0" fontId="0" fillId="0" borderId="0"/>
    <xf numFmtId="44" fontId="7" fillId="0" borderId="0" applyFont="0" applyFill="0" applyBorder="0" applyAlignment="0" applyProtection="0"/>
    <xf numFmtId="0" fontId="7" fillId="0" borderId="0"/>
  </cellStyleXfs>
  <cellXfs count="451">
    <xf numFmtId="0" fontId="0" fillId="0" borderId="0" xfId="0"/>
    <xf numFmtId="49" fontId="2" fillId="0" borderId="0" xfId="0" applyNumberFormat="1" applyFont="1" applyAlignment="1">
      <alignment vertical="top"/>
    </xf>
    <xf numFmtId="0" fontId="3" fillId="0" borderId="0" xfId="0" applyFont="1" applyAlignment="1">
      <alignment vertical="top"/>
    </xf>
    <xf numFmtId="49" fontId="4" fillId="0" borderId="0" xfId="0" applyNumberFormat="1" applyFont="1" applyAlignment="1">
      <alignment horizontal="left"/>
    </xf>
    <xf numFmtId="49" fontId="6" fillId="0" borderId="0" xfId="0" applyNumberFormat="1" applyFont="1"/>
    <xf numFmtId="49" fontId="7" fillId="0" borderId="0" xfId="0" applyNumberFormat="1" applyFont="1"/>
    <xf numFmtId="0" fontId="7" fillId="0" borderId="0" xfId="0" applyFont="1"/>
    <xf numFmtId="49" fontId="8" fillId="2" borderId="0" xfId="0" applyNumberFormat="1" applyFont="1" applyFill="1" applyAlignment="1">
      <alignment vertical="center"/>
    </xf>
    <xf numFmtId="49" fontId="9" fillId="2" borderId="0" xfId="0" applyNumberFormat="1" applyFont="1" applyFill="1" applyAlignment="1">
      <alignment vertical="center"/>
    </xf>
    <xf numFmtId="49" fontId="8" fillId="2" borderId="0" xfId="0" applyNumberFormat="1" applyFont="1" applyFill="1" applyAlignment="1">
      <alignment horizontal="left" vertical="center"/>
    </xf>
    <xf numFmtId="49" fontId="10" fillId="2" borderId="0" xfId="0" applyNumberFormat="1" applyFont="1" applyFill="1" applyAlignment="1">
      <alignment horizontal="right" vertical="center"/>
    </xf>
    <xf numFmtId="0" fontId="11" fillId="0" borderId="0" xfId="0" applyFont="1" applyAlignment="1">
      <alignment vertical="center"/>
    </xf>
    <xf numFmtId="49" fontId="12" fillId="0" borderId="1" xfId="0" applyNumberFormat="1" applyFont="1" applyBorder="1" applyAlignment="1">
      <alignment vertical="center"/>
    </xf>
    <xf numFmtId="49" fontId="0" fillId="0" borderId="1" xfId="0" applyNumberFormat="1" applyFont="1" applyBorder="1" applyAlignment="1">
      <alignment vertical="center"/>
    </xf>
    <xf numFmtId="49" fontId="13" fillId="0" borderId="1" xfId="0" applyNumberFormat="1" applyFont="1" applyBorder="1" applyAlignment="1">
      <alignment vertical="center"/>
    </xf>
    <xf numFmtId="49" fontId="12" fillId="0" borderId="1" xfId="1" applyNumberFormat="1" applyFont="1" applyBorder="1" applyAlignment="1" applyProtection="1">
      <alignment vertical="center"/>
      <protection locked="0"/>
    </xf>
    <xf numFmtId="0" fontId="14" fillId="0" borderId="1" xfId="0" applyFont="1" applyBorder="1" applyAlignment="1">
      <alignment horizontal="left" vertical="center"/>
    </xf>
    <xf numFmtId="49" fontId="14" fillId="0" borderId="1" xfId="0" applyNumberFormat="1" applyFont="1" applyBorder="1" applyAlignment="1">
      <alignment horizontal="right" vertical="center"/>
    </xf>
    <xf numFmtId="0" fontId="12" fillId="0" borderId="0" xfId="0" applyFont="1" applyAlignment="1">
      <alignment vertical="center"/>
    </xf>
    <xf numFmtId="49" fontId="15" fillId="2" borderId="0" xfId="0" applyNumberFormat="1" applyFont="1" applyFill="1" applyAlignment="1">
      <alignment horizontal="right" vertical="center"/>
    </xf>
    <xf numFmtId="49" fontId="15" fillId="2" borderId="0" xfId="0" applyNumberFormat="1" applyFont="1" applyFill="1" applyAlignment="1">
      <alignment horizontal="center" vertical="center"/>
    </xf>
    <xf numFmtId="49" fontId="15" fillId="2" borderId="0" xfId="0" applyNumberFormat="1" applyFont="1" applyFill="1" applyAlignment="1">
      <alignment horizontal="lef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vertical="center"/>
    </xf>
    <xf numFmtId="49" fontId="11" fillId="2" borderId="0" xfId="0" applyNumberFormat="1" applyFont="1" applyFill="1" applyAlignment="1">
      <alignment horizontal="right" vertical="center"/>
    </xf>
    <xf numFmtId="49" fontId="11" fillId="0" borderId="0" xfId="0" applyNumberFormat="1" applyFont="1" applyAlignment="1">
      <alignment horizontal="center" vertical="center"/>
    </xf>
    <xf numFmtId="0" fontId="11" fillId="0" borderId="0" xfId="0" applyFont="1" applyAlignment="1">
      <alignment horizontal="center" vertical="center"/>
    </xf>
    <xf numFmtId="49" fontId="11" fillId="0" borderId="0" xfId="0" applyNumberFormat="1" applyFont="1" applyAlignment="1">
      <alignment horizontal="left" vertical="center"/>
    </xf>
    <xf numFmtId="49" fontId="0" fillId="0" borderId="0" xfId="0" applyNumberFormat="1" applyFont="1" applyAlignment="1">
      <alignment vertical="center"/>
    </xf>
    <xf numFmtId="49" fontId="17" fillId="0" borderId="0" xfId="0" applyNumberFormat="1" applyFont="1" applyAlignment="1">
      <alignment horizontal="center" vertical="center"/>
    </xf>
    <xf numFmtId="49" fontId="17" fillId="0" borderId="0" xfId="0" applyNumberFormat="1" applyFont="1" applyAlignment="1">
      <alignment vertical="center"/>
    </xf>
    <xf numFmtId="49" fontId="18" fillId="2" borderId="0" xfId="0" applyNumberFormat="1" applyFont="1" applyFill="1" applyAlignment="1">
      <alignment horizontal="center" vertical="center"/>
    </xf>
    <xf numFmtId="0" fontId="19" fillId="0" borderId="2" xfId="0" applyFont="1" applyBorder="1" applyAlignment="1">
      <alignment vertical="center"/>
    </xf>
    <xf numFmtId="0" fontId="20" fillId="3" borderId="2" xfId="0" applyFont="1" applyFill="1" applyBorder="1" applyAlignment="1">
      <alignment horizontal="center" vertical="center"/>
    </xf>
    <xf numFmtId="0" fontId="18" fillId="0" borderId="2" xfId="0" applyFont="1" applyBorder="1" applyAlignment="1">
      <alignment vertical="center"/>
    </xf>
    <xf numFmtId="0" fontId="21" fillId="0" borderId="2" xfId="0" applyFont="1" applyBorder="1" applyAlignment="1">
      <alignment horizontal="center" vertical="center"/>
    </xf>
    <xf numFmtId="0" fontId="21" fillId="0" borderId="0" xfId="0" applyFont="1" applyAlignment="1">
      <alignment vertical="center"/>
    </xf>
    <xf numFmtId="0" fontId="19" fillId="4" borderId="0" xfId="0" applyFont="1" applyFill="1" applyAlignment="1">
      <alignment vertical="center"/>
    </xf>
    <xf numFmtId="0" fontId="22" fillId="4" borderId="0" xfId="0" applyFont="1" applyFill="1" applyAlignment="1">
      <alignment vertical="center"/>
    </xf>
    <xf numFmtId="49" fontId="19" fillId="4" borderId="0" xfId="0" applyNumberFormat="1" applyFont="1" applyFill="1" applyAlignment="1">
      <alignment vertical="center"/>
    </xf>
    <xf numFmtId="49" fontId="22" fillId="4" borderId="0" xfId="0" applyNumberFormat="1" applyFont="1" applyFill="1" applyAlignment="1">
      <alignment vertical="center"/>
    </xf>
    <xf numFmtId="0" fontId="7" fillId="4" borderId="0" xfId="0" applyFont="1" applyFill="1" applyAlignment="1">
      <alignment vertical="center"/>
    </xf>
    <xf numFmtId="0" fontId="7" fillId="0" borderId="0" xfId="0" applyFont="1" applyAlignment="1">
      <alignment vertical="center"/>
    </xf>
    <xf numFmtId="0" fontId="7" fillId="0" borderId="3" xfId="0" applyFont="1" applyBorder="1" applyAlignment="1">
      <alignment vertical="center"/>
    </xf>
    <xf numFmtId="49" fontId="19" fillId="2" borderId="0" xfId="0" applyNumberFormat="1" applyFont="1" applyFill="1" applyAlignment="1">
      <alignment horizontal="center" vertical="center"/>
    </xf>
    <xf numFmtId="0" fontId="19" fillId="0" borderId="0" xfId="0" applyFont="1" applyAlignment="1">
      <alignment horizontal="center" vertical="center"/>
    </xf>
    <xf numFmtId="0" fontId="23" fillId="0" borderId="0" xfId="0" applyFont="1" applyAlignment="1">
      <alignment vertical="center"/>
    </xf>
    <xf numFmtId="0" fontId="16" fillId="0" borderId="0" xfId="0" applyFont="1" applyAlignment="1">
      <alignment horizontal="right" vertical="center"/>
    </xf>
    <xf numFmtId="0" fontId="24" fillId="5" borderId="4" xfId="0" applyFont="1" applyFill="1" applyBorder="1" applyAlignment="1">
      <alignment horizontal="right" vertical="center"/>
    </xf>
    <xf numFmtId="0" fontId="21" fillId="0" borderId="2" xfId="0" applyFont="1" applyBorder="1" applyAlignment="1">
      <alignment vertical="center"/>
    </xf>
    <xf numFmtId="0" fontId="7" fillId="0" borderId="5"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left" vertical="center"/>
    </xf>
    <xf numFmtId="0" fontId="20" fillId="0" borderId="0" xfId="0" applyFont="1" applyAlignment="1">
      <alignment horizontal="center" vertical="center"/>
    </xf>
    <xf numFmtId="0" fontId="21" fillId="0" borderId="0" xfId="0" applyFont="1" applyAlignment="1">
      <alignment horizontal="center" vertical="center"/>
    </xf>
    <xf numFmtId="0" fontId="24" fillId="5" borderId="7" xfId="0" applyFont="1" applyFill="1" applyBorder="1" applyAlignment="1">
      <alignment horizontal="right" vertical="center"/>
    </xf>
    <xf numFmtId="49" fontId="21" fillId="0" borderId="2" xfId="0" applyNumberFormat="1" applyFont="1" applyBorder="1" applyAlignment="1">
      <alignment vertical="center"/>
    </xf>
    <xf numFmtId="49" fontId="21" fillId="0" borderId="0" xfId="0" applyNumberFormat="1" applyFont="1" applyAlignment="1">
      <alignment vertical="center"/>
    </xf>
    <xf numFmtId="0" fontId="21" fillId="0" borderId="7" xfId="0" applyFont="1" applyBorder="1" applyAlignment="1">
      <alignment vertical="center"/>
    </xf>
    <xf numFmtId="49" fontId="21" fillId="0" borderId="7" xfId="0" applyNumberFormat="1" applyFont="1" applyBorder="1" applyAlignment="1">
      <alignment vertical="center"/>
    </xf>
    <xf numFmtId="0" fontId="21" fillId="0" borderId="6" xfId="0" applyFont="1" applyBorder="1" applyAlignment="1">
      <alignment vertical="center"/>
    </xf>
    <xf numFmtId="0" fontId="25" fillId="0" borderId="6" xfId="0" applyFont="1" applyBorder="1" applyAlignment="1">
      <alignment horizontal="center" vertical="center"/>
    </xf>
    <xf numFmtId="0" fontId="25" fillId="0" borderId="0" xfId="0" applyFont="1" applyAlignment="1">
      <alignment vertical="center"/>
    </xf>
    <xf numFmtId="0" fontId="25" fillId="0" borderId="2" xfId="0" applyFont="1" applyBorder="1" applyAlignment="1">
      <alignment horizontal="center" vertical="center"/>
    </xf>
    <xf numFmtId="0" fontId="7" fillId="0" borderId="8" xfId="0" applyFont="1" applyBorder="1" applyAlignment="1">
      <alignment vertical="center"/>
    </xf>
    <xf numFmtId="49" fontId="21" fillId="0" borderId="6" xfId="0" applyNumberFormat="1" applyFont="1" applyBorder="1" applyAlignment="1">
      <alignment vertical="center"/>
    </xf>
    <xf numFmtId="0" fontId="26" fillId="0" borderId="0" xfId="0" applyFont="1" applyAlignment="1">
      <alignment vertical="center"/>
    </xf>
    <xf numFmtId="49" fontId="19" fillId="0" borderId="0" xfId="0" applyNumberFormat="1" applyFont="1" applyAlignment="1">
      <alignment horizontal="center" vertical="center"/>
    </xf>
    <xf numFmtId="49" fontId="18" fillId="0" borderId="0" xfId="0" applyNumberFormat="1" applyFont="1" applyAlignment="1">
      <alignment horizontal="center" vertical="center"/>
    </xf>
    <xf numFmtId="0" fontId="19" fillId="0" borderId="0" xfId="0" applyFont="1" applyAlignment="1">
      <alignment vertical="center"/>
    </xf>
    <xf numFmtId="49" fontId="19"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49" fontId="7" fillId="4" borderId="0" xfId="0" applyNumberFormat="1" applyFont="1" applyFill="1" applyAlignment="1">
      <alignment vertical="center"/>
    </xf>
    <xf numFmtId="49" fontId="27" fillId="4" borderId="0" xfId="0" applyNumberFormat="1" applyFont="1" applyFill="1" applyAlignment="1">
      <alignment horizontal="center" vertical="center"/>
    </xf>
    <xf numFmtId="49" fontId="28" fillId="0" borderId="0" xfId="0" applyNumberFormat="1" applyFont="1" applyAlignment="1">
      <alignment vertical="center"/>
    </xf>
    <xf numFmtId="49" fontId="29" fillId="0" borderId="0" xfId="0" applyNumberFormat="1" applyFont="1" applyAlignment="1">
      <alignment horizontal="center" vertical="center"/>
    </xf>
    <xf numFmtId="49" fontId="28" fillId="4" borderId="0" xfId="0" applyNumberFormat="1" applyFont="1" applyFill="1" applyAlignment="1">
      <alignment vertical="center"/>
    </xf>
    <xf numFmtId="49" fontId="29"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49" fontId="10" fillId="2" borderId="10" xfId="0" applyNumberFormat="1" applyFont="1" applyFill="1" applyBorder="1" applyAlignment="1">
      <alignment horizontal="center" vertical="center"/>
    </xf>
    <xf numFmtId="49" fontId="10" fillId="2" borderId="10" xfId="0" applyNumberFormat="1" applyFont="1" applyFill="1" applyBorder="1" applyAlignment="1">
      <alignment vertical="center"/>
    </xf>
    <xf numFmtId="49" fontId="10" fillId="2" borderId="10" xfId="0" applyNumberFormat="1" applyFont="1" applyFill="1" applyBorder="1" applyAlignment="1">
      <alignment horizontal="centerContinuous" vertical="center"/>
    </xf>
    <xf numFmtId="49" fontId="10" fillId="2" borderId="12" xfId="0" applyNumberFormat="1" applyFont="1" applyFill="1" applyBorder="1" applyAlignment="1">
      <alignment horizontal="centerContinuous" vertical="center"/>
    </xf>
    <xf numFmtId="49" fontId="9" fillId="2" borderId="10" xfId="0" applyNumberFormat="1" applyFont="1" applyFill="1" applyBorder="1" applyAlignment="1">
      <alignment vertical="center"/>
    </xf>
    <xf numFmtId="49" fontId="9" fillId="2" borderId="12" xfId="0" applyNumberFormat="1" applyFont="1" applyFill="1" applyBorder="1" applyAlignment="1">
      <alignment vertical="center"/>
    </xf>
    <xf numFmtId="49" fontId="8" fillId="2" borderId="10" xfId="0" applyNumberFormat="1" applyFont="1" applyFill="1" applyBorder="1" applyAlignment="1">
      <alignment horizontal="left" vertical="center"/>
    </xf>
    <xf numFmtId="49" fontId="8" fillId="0" borderId="10" xfId="0" applyNumberFormat="1" applyFont="1" applyBorder="1" applyAlignment="1">
      <alignment horizontal="left" vertical="center"/>
    </xf>
    <xf numFmtId="49" fontId="9" fillId="4" borderId="12" xfId="0" applyNumberFormat="1" applyFont="1" applyFill="1" applyBorder="1" applyAlignment="1">
      <alignment vertical="center"/>
    </xf>
    <xf numFmtId="0" fontId="15" fillId="0" borderId="0" xfId="0" applyFont="1" applyAlignment="1">
      <alignment vertical="center"/>
    </xf>
    <xf numFmtId="49" fontId="15" fillId="0" borderId="13" xfId="0" applyNumberFormat="1" applyFont="1" applyBorder="1" applyAlignment="1">
      <alignment vertical="center"/>
    </xf>
    <xf numFmtId="49" fontId="15" fillId="0" borderId="0" xfId="0" applyNumberFormat="1" applyFont="1" applyAlignment="1">
      <alignment vertical="center"/>
    </xf>
    <xf numFmtId="49" fontId="15" fillId="0" borderId="7" xfId="0" applyNumberFormat="1" applyFont="1" applyBorder="1" applyAlignment="1">
      <alignment horizontal="right" vertical="center"/>
    </xf>
    <xf numFmtId="49" fontId="15" fillId="0" borderId="0" xfId="0" applyNumberFormat="1" applyFont="1" applyAlignment="1">
      <alignment horizontal="center" vertical="center"/>
    </xf>
    <xf numFmtId="0" fontId="15" fillId="4" borderId="0" xfId="0" applyFont="1" applyFill="1" applyAlignment="1">
      <alignment vertical="center"/>
    </xf>
    <xf numFmtId="49" fontId="15" fillId="4" borderId="0" xfId="0" applyNumberFormat="1" applyFont="1" applyFill="1" applyAlignment="1">
      <alignment horizontal="center" vertical="center"/>
    </xf>
    <xf numFmtId="49" fontId="15" fillId="4" borderId="7" xfId="0" applyNumberFormat="1" applyFont="1" applyFill="1" applyBorder="1" applyAlignment="1">
      <alignment vertical="center"/>
    </xf>
    <xf numFmtId="49" fontId="30" fillId="0" borderId="0" xfId="0" applyNumberFormat="1" applyFont="1" applyAlignment="1">
      <alignment horizontal="center" vertical="center"/>
    </xf>
    <xf numFmtId="49" fontId="16" fillId="0" borderId="0" xfId="0" applyNumberFormat="1" applyFont="1" applyAlignment="1">
      <alignment vertical="center"/>
    </xf>
    <xf numFmtId="49" fontId="16" fillId="0" borderId="7" xfId="0" applyNumberFormat="1" applyFont="1" applyBorder="1" applyAlignment="1">
      <alignment vertical="center"/>
    </xf>
    <xf numFmtId="49" fontId="8" fillId="2" borderId="14" xfId="0" applyNumberFormat="1" applyFont="1" applyFill="1" applyBorder="1" applyAlignment="1">
      <alignment vertical="center"/>
    </xf>
    <xf numFmtId="49" fontId="8" fillId="2" borderId="15" xfId="0" applyNumberFormat="1" applyFont="1" applyFill="1" applyBorder="1" applyAlignment="1">
      <alignment vertical="center"/>
    </xf>
    <xf numFmtId="49" fontId="16" fillId="2" borderId="7" xfId="0" applyNumberFormat="1" applyFont="1" applyFill="1" applyBorder="1" applyAlignment="1">
      <alignment vertical="center"/>
    </xf>
    <xf numFmtId="0" fontId="15" fillId="0" borderId="2" xfId="0" applyFont="1" applyBorder="1" applyAlignment="1">
      <alignment vertical="center"/>
    </xf>
    <xf numFmtId="49" fontId="16" fillId="0" borderId="2" xfId="0" applyNumberFormat="1" applyFont="1" applyBorder="1" applyAlignment="1">
      <alignment vertical="center"/>
    </xf>
    <xf numFmtId="49" fontId="15" fillId="0" borderId="2" xfId="0" applyNumberFormat="1" applyFont="1" applyBorder="1" applyAlignment="1">
      <alignment vertical="center"/>
    </xf>
    <xf numFmtId="49" fontId="16" fillId="0" borderId="6" xfId="0" applyNumberFormat="1" applyFont="1" applyBorder="1" applyAlignment="1">
      <alignment vertical="center"/>
    </xf>
    <xf numFmtId="49" fontId="15" fillId="0" borderId="16" xfId="0" applyNumberFormat="1" applyFont="1" applyBorder="1" applyAlignment="1">
      <alignment vertical="center"/>
    </xf>
    <xf numFmtId="49" fontId="15" fillId="0" borderId="6" xfId="0" applyNumberFormat="1" applyFont="1" applyBorder="1" applyAlignment="1">
      <alignment horizontal="right" vertical="center"/>
    </xf>
    <xf numFmtId="0" fontId="15" fillId="2" borderId="13" xfId="0" applyFont="1" applyFill="1" applyBorder="1" applyAlignment="1">
      <alignment vertical="center"/>
    </xf>
    <xf numFmtId="49" fontId="15" fillId="2" borderId="7" xfId="0" applyNumberFormat="1" applyFont="1" applyFill="1" applyBorder="1" applyAlignment="1">
      <alignment horizontal="right" vertical="center"/>
    </xf>
    <xf numFmtId="0" fontId="8" fillId="2" borderId="16" xfId="0" applyFont="1" applyFill="1" applyBorder="1" applyAlignment="1">
      <alignment vertical="center"/>
    </xf>
    <xf numFmtId="0" fontId="8" fillId="2" borderId="2" xfId="0" applyFont="1" applyFill="1" applyBorder="1" applyAlignment="1">
      <alignment vertical="center"/>
    </xf>
    <xf numFmtId="0" fontId="8" fillId="2" borderId="17" xfId="0" applyFont="1" applyFill="1" applyBorder="1" applyAlignment="1">
      <alignment vertical="center"/>
    </xf>
    <xf numFmtId="0" fontId="15" fillId="0" borderId="7" xfId="0" applyFont="1" applyBorder="1" applyAlignment="1">
      <alignment horizontal="right" vertical="center"/>
    </xf>
    <xf numFmtId="0" fontId="15" fillId="0" borderId="6" xfId="0" applyFont="1" applyBorder="1" applyAlignment="1">
      <alignment horizontal="right" vertical="center"/>
    </xf>
    <xf numFmtId="49" fontId="15" fillId="0" borderId="2" xfId="0" applyNumberFormat="1" applyFont="1" applyBorder="1" applyAlignment="1">
      <alignment horizontal="center" vertical="center"/>
    </xf>
    <xf numFmtId="0" fontId="15" fillId="4" borderId="2" xfId="0" applyFont="1" applyFill="1" applyBorder="1" applyAlignment="1">
      <alignment vertical="center"/>
    </xf>
    <xf numFmtId="49" fontId="15" fillId="4" borderId="2" xfId="0" applyNumberFormat="1" applyFont="1" applyFill="1" applyBorder="1" applyAlignment="1">
      <alignment horizontal="center" vertical="center"/>
    </xf>
    <xf numFmtId="49" fontId="15" fillId="4" borderId="6" xfId="0" applyNumberFormat="1" applyFont="1" applyFill="1" applyBorder="1" applyAlignment="1">
      <alignment vertical="center"/>
    </xf>
    <xf numFmtId="49" fontId="30" fillId="0" borderId="2" xfId="0" applyNumberFormat="1" applyFont="1" applyBorder="1" applyAlignment="1">
      <alignment horizontal="center" vertical="center"/>
    </xf>
    <xf numFmtId="0" fontId="24" fillId="5" borderId="6" xfId="0" applyFont="1" applyFill="1" applyBorder="1" applyAlignment="1">
      <alignment horizontal="right" vertical="center"/>
    </xf>
    <xf numFmtId="0" fontId="16" fillId="0" borderId="0" xfId="0" applyFont="1"/>
    <xf numFmtId="0" fontId="6" fillId="0" borderId="0" xfId="0" applyFont="1"/>
    <xf numFmtId="0" fontId="2" fillId="0" borderId="0" xfId="2" applyFont="1" applyAlignment="1">
      <alignment vertical="top"/>
    </xf>
    <xf numFmtId="0" fontId="3" fillId="0" borderId="0" xfId="2" applyFont="1" applyAlignment="1">
      <alignment vertical="top"/>
    </xf>
    <xf numFmtId="49" fontId="4" fillId="0" borderId="0" xfId="2" applyNumberFormat="1" applyFont="1" applyAlignment="1">
      <alignment horizontal="left"/>
    </xf>
    <xf numFmtId="49" fontId="4" fillId="0" borderId="0" xfId="2" applyNumberFormat="1" applyFont="1"/>
    <xf numFmtId="0" fontId="6" fillId="0" borderId="0" xfId="2" applyFont="1"/>
    <xf numFmtId="0" fontId="7" fillId="0" borderId="0" xfId="2" applyFont="1"/>
    <xf numFmtId="0" fontId="8" fillId="2" borderId="0" xfId="2" applyFont="1" applyFill="1" applyAlignment="1">
      <alignment vertical="center"/>
    </xf>
    <xf numFmtId="0" fontId="9" fillId="2" borderId="0" xfId="2" applyFont="1" applyFill="1" applyAlignment="1">
      <alignment vertical="center"/>
    </xf>
    <xf numFmtId="49" fontId="8" fillId="2" borderId="0" xfId="2" applyNumberFormat="1" applyFont="1" applyFill="1" applyAlignment="1">
      <alignment horizontal="left" vertical="center"/>
    </xf>
    <xf numFmtId="49" fontId="9" fillId="2" borderId="0" xfId="2" applyNumberFormat="1" applyFont="1" applyFill="1" applyAlignment="1">
      <alignment vertical="center"/>
    </xf>
    <xf numFmtId="49" fontId="8" fillId="2" borderId="0" xfId="2" applyNumberFormat="1" applyFont="1" applyFill="1" applyAlignment="1">
      <alignment horizontal="right" vertical="center"/>
    </xf>
    <xf numFmtId="0" fontId="10" fillId="2" borderId="0" xfId="2" applyFont="1" applyFill="1" applyAlignment="1">
      <alignment horizontal="right" vertical="center"/>
    </xf>
    <xf numFmtId="0" fontId="11" fillId="0" borderId="0" xfId="2" applyFont="1" applyAlignment="1">
      <alignment vertical="center"/>
    </xf>
    <xf numFmtId="0" fontId="12" fillId="0" borderId="1" xfId="2" applyFont="1" applyBorder="1" applyAlignment="1">
      <alignment vertical="center"/>
    </xf>
    <xf numFmtId="49" fontId="12" fillId="0" borderId="1" xfId="2" applyNumberFormat="1" applyFont="1" applyBorder="1" applyAlignment="1">
      <alignment vertical="center"/>
    </xf>
    <xf numFmtId="0" fontId="7" fillId="0" borderId="1" xfId="2" applyFont="1" applyBorder="1" applyAlignment="1">
      <alignment vertical="center"/>
    </xf>
    <xf numFmtId="0" fontId="13" fillId="0" borderId="1" xfId="2" applyFont="1" applyBorder="1" applyAlignment="1">
      <alignment vertical="center"/>
    </xf>
    <xf numFmtId="49" fontId="13" fillId="0" borderId="1" xfId="2" applyNumberFormat="1" applyFont="1" applyBorder="1" applyAlignment="1">
      <alignment vertical="center"/>
    </xf>
    <xf numFmtId="0" fontId="14" fillId="0" borderId="1" xfId="2" applyFont="1" applyBorder="1" applyAlignment="1">
      <alignment horizontal="right" vertical="center"/>
    </xf>
    <xf numFmtId="49" fontId="14" fillId="0" borderId="1" xfId="2" applyNumberFormat="1" applyFont="1" applyBorder="1" applyAlignment="1">
      <alignment horizontal="right" vertical="center"/>
    </xf>
    <xf numFmtId="0" fontId="12" fillId="0" borderId="0" xfId="2" applyFont="1" applyAlignment="1">
      <alignment vertical="center"/>
    </xf>
    <xf numFmtId="0" fontId="15" fillId="2" borderId="0" xfId="2" applyFont="1" applyFill="1" applyAlignment="1">
      <alignment horizontal="right" vertical="center"/>
    </xf>
    <xf numFmtId="0" fontId="15" fillId="2" borderId="0" xfId="2" applyFont="1" applyFill="1" applyAlignment="1">
      <alignment horizontal="center" vertical="center"/>
    </xf>
    <xf numFmtId="0" fontId="15" fillId="2" borderId="0" xfId="2" applyFont="1" applyFill="1" applyAlignment="1">
      <alignment horizontal="left" vertical="center"/>
    </xf>
    <xf numFmtId="0" fontId="16" fillId="2" borderId="0" xfId="2" applyFont="1" applyFill="1" applyAlignment="1">
      <alignment horizontal="center" vertical="center"/>
    </xf>
    <xf numFmtId="0" fontId="16" fillId="2" borderId="0" xfId="2" applyFont="1" applyFill="1" applyAlignment="1">
      <alignment vertical="center"/>
    </xf>
    <xf numFmtId="0" fontId="11" fillId="2" borderId="0" xfId="2" applyFont="1" applyFill="1" applyAlignment="1">
      <alignment horizontal="right" vertical="center"/>
    </xf>
    <xf numFmtId="0" fontId="11" fillId="0" borderId="0" xfId="2" applyFont="1" applyAlignment="1">
      <alignment horizontal="center" vertical="center"/>
    </xf>
    <xf numFmtId="0" fontId="11" fillId="0" borderId="0" xfId="2" applyFont="1" applyAlignment="1">
      <alignment horizontal="left" vertical="center"/>
    </xf>
    <xf numFmtId="0" fontId="7" fillId="0" borderId="0" xfId="2" applyFont="1" applyAlignment="1">
      <alignment vertical="center"/>
    </xf>
    <xf numFmtId="0" fontId="17" fillId="0" borderId="0" xfId="2" applyFont="1" applyAlignment="1">
      <alignment horizontal="center" vertical="center"/>
    </xf>
    <xf numFmtId="0" fontId="17" fillId="0" borderId="0" xfId="2" applyFont="1" applyAlignment="1">
      <alignment vertical="center"/>
    </xf>
    <xf numFmtId="0" fontId="18" fillId="2" borderId="0" xfId="2" applyFont="1" applyFill="1" applyAlignment="1">
      <alignment horizontal="center" vertical="center"/>
    </xf>
    <xf numFmtId="0" fontId="19" fillId="0" borderId="2" xfId="2" applyFont="1" applyBorder="1" applyAlignment="1">
      <alignment vertical="center"/>
    </xf>
    <xf numFmtId="0" fontId="20" fillId="3" borderId="2" xfId="2" applyFont="1" applyFill="1" applyBorder="1" applyAlignment="1">
      <alignment horizontal="center" vertical="center"/>
    </xf>
    <xf numFmtId="0" fontId="18" fillId="0" borderId="2" xfId="2" applyFont="1" applyBorder="1" applyAlignment="1">
      <alignment vertical="center"/>
    </xf>
    <xf numFmtId="0" fontId="33" fillId="0" borderId="2" xfId="2" applyFont="1" applyBorder="1" applyAlignment="1">
      <alignment vertical="center"/>
    </xf>
    <xf numFmtId="0" fontId="22" fillId="0" borderId="2" xfId="2" applyFont="1" applyBorder="1" applyAlignment="1">
      <alignment horizontal="center" vertical="center"/>
    </xf>
    <xf numFmtId="0" fontId="19" fillId="0" borderId="0" xfId="2" applyFont="1" applyAlignment="1">
      <alignment vertical="center"/>
    </xf>
    <xf numFmtId="0" fontId="22" fillId="0" borderId="0" xfId="2" applyFont="1" applyAlignment="1">
      <alignment vertical="center"/>
    </xf>
    <xf numFmtId="0" fontId="22" fillId="4" borderId="0" xfId="2" applyFont="1" applyFill="1" applyAlignment="1">
      <alignment vertical="center"/>
    </xf>
    <xf numFmtId="0" fontId="7" fillId="4" borderId="0" xfId="2" applyFont="1" applyFill="1" applyAlignment="1">
      <alignment vertical="center"/>
    </xf>
    <xf numFmtId="0" fontId="7" fillId="0" borderId="3" xfId="2" applyFont="1" applyBorder="1" applyAlignment="1">
      <alignment vertical="center"/>
    </xf>
    <xf numFmtId="0" fontId="19" fillId="2" borderId="0" xfId="2" applyFont="1" applyFill="1" applyAlignment="1">
      <alignment horizontal="center" vertical="center"/>
    </xf>
    <xf numFmtId="0" fontId="19" fillId="0" borderId="0" xfId="2" applyFont="1" applyAlignment="1">
      <alignment horizontal="center" vertical="center"/>
    </xf>
    <xf numFmtId="0" fontId="34" fillId="0" borderId="6" xfId="2" applyFont="1" applyBorder="1" applyAlignment="1">
      <alignment horizontal="right" vertical="center"/>
    </xf>
    <xf numFmtId="0" fontId="18" fillId="0" borderId="0" xfId="2" applyFont="1" applyAlignment="1">
      <alignment vertical="center"/>
    </xf>
    <xf numFmtId="0" fontId="7" fillId="0" borderId="5" xfId="2" applyFont="1" applyBorder="1" applyAlignment="1">
      <alignment vertical="center"/>
    </xf>
    <xf numFmtId="0" fontId="35" fillId="0" borderId="7" xfId="2" applyFont="1" applyBorder="1" applyAlignment="1">
      <alignment horizontal="center" vertical="center"/>
    </xf>
    <xf numFmtId="0" fontId="21" fillId="0" borderId="0" xfId="2" applyFont="1" applyAlignment="1">
      <alignment horizontal="left" vertical="center"/>
    </xf>
    <xf numFmtId="0" fontId="22" fillId="0" borderId="0" xfId="2" applyFont="1" applyAlignment="1">
      <alignment horizontal="left" vertical="center"/>
    </xf>
    <xf numFmtId="0" fontId="16" fillId="0" borderId="0" xfId="2" applyFont="1" applyAlignment="1">
      <alignment horizontal="right" vertical="center"/>
    </xf>
    <xf numFmtId="0" fontId="24" fillId="5" borderId="7" xfId="2" applyFont="1" applyFill="1" applyBorder="1" applyAlignment="1">
      <alignment horizontal="right" vertical="center"/>
    </xf>
    <xf numFmtId="0" fontId="21" fillId="0" borderId="2" xfId="2" applyFont="1" applyBorder="1" applyAlignment="1">
      <alignment horizontal="left" vertical="center"/>
    </xf>
    <xf numFmtId="0" fontId="34" fillId="0" borderId="2" xfId="2" applyFont="1" applyBorder="1" applyAlignment="1">
      <alignment horizontal="right" vertical="center"/>
    </xf>
    <xf numFmtId="0" fontId="7" fillId="0" borderId="2" xfId="2" applyFont="1" applyBorder="1" applyAlignment="1">
      <alignment vertical="center"/>
    </xf>
    <xf numFmtId="0" fontId="22" fillId="0" borderId="6" xfId="2" applyFont="1" applyBorder="1" applyAlignment="1">
      <alignment horizontal="center" vertical="center"/>
    </xf>
    <xf numFmtId="0" fontId="22" fillId="0" borderId="7" xfId="2" applyFont="1" applyBorder="1" applyAlignment="1">
      <alignment vertical="center"/>
    </xf>
    <xf numFmtId="0" fontId="19" fillId="0" borderId="0" xfId="2" applyFont="1" applyAlignment="1">
      <alignment horizontal="left" vertical="center"/>
    </xf>
    <xf numFmtId="0" fontId="36" fillId="0" borderId="0" xfId="2" applyFont="1" applyAlignment="1">
      <alignment vertical="center"/>
    </xf>
    <xf numFmtId="0" fontId="34" fillId="0" borderId="0" xfId="2" applyFont="1" applyAlignment="1">
      <alignment horizontal="right" vertical="center"/>
    </xf>
    <xf numFmtId="0" fontId="20" fillId="0" borderId="0" xfId="2" applyFont="1" applyAlignment="1">
      <alignment horizontal="center" vertical="center"/>
    </xf>
    <xf numFmtId="0" fontId="22" fillId="0" borderId="0" xfId="2" applyFont="1" applyAlignment="1">
      <alignment horizontal="center" vertical="center"/>
    </xf>
    <xf numFmtId="0" fontId="7" fillId="0" borderId="8" xfId="2" applyFont="1" applyBorder="1" applyAlignment="1">
      <alignment vertical="center"/>
    </xf>
    <xf numFmtId="0" fontId="22" fillId="0" borderId="7" xfId="2" applyFont="1" applyBorder="1" applyAlignment="1">
      <alignment horizontal="left" vertical="center"/>
    </xf>
    <xf numFmtId="0" fontId="34" fillId="0" borderId="7" xfId="2" applyFont="1" applyBorder="1" applyAlignment="1">
      <alignment horizontal="right" vertical="center"/>
    </xf>
    <xf numFmtId="0" fontId="22" fillId="4" borderId="0" xfId="2" applyFont="1" applyFill="1" applyAlignment="1">
      <alignment horizontal="right" vertical="center"/>
    </xf>
    <xf numFmtId="0" fontId="22" fillId="4" borderId="2" xfId="2" applyFont="1" applyFill="1" applyBorder="1" applyAlignment="1">
      <alignment horizontal="right" vertical="center"/>
    </xf>
    <xf numFmtId="0" fontId="34" fillId="4" borderId="0" xfId="2" applyFont="1" applyFill="1" applyAlignment="1">
      <alignment horizontal="right" vertical="center"/>
    </xf>
    <xf numFmtId="0" fontId="33" fillId="0" borderId="0" xfId="2" applyFont="1" applyAlignment="1">
      <alignment vertical="center"/>
    </xf>
    <xf numFmtId="0" fontId="19" fillId="4" borderId="0" xfId="2" applyFont="1" applyFill="1" applyAlignment="1">
      <alignment horizontal="center" vertical="center"/>
    </xf>
    <xf numFmtId="49" fontId="19" fillId="4" borderId="0" xfId="2" applyNumberFormat="1" applyFont="1" applyFill="1" applyAlignment="1">
      <alignment horizontal="center" vertical="center"/>
    </xf>
    <xf numFmtId="1" fontId="19" fillId="4" borderId="0" xfId="2" applyNumberFormat="1" applyFont="1" applyFill="1" applyAlignment="1">
      <alignment horizontal="center" vertical="center"/>
    </xf>
    <xf numFmtId="49" fontId="19" fillId="0" borderId="0" xfId="2" applyNumberFormat="1" applyFont="1" applyAlignment="1">
      <alignment vertical="center"/>
    </xf>
    <xf numFmtId="49" fontId="7" fillId="0" borderId="0" xfId="2" applyNumberFormat="1" applyFont="1" applyAlignment="1">
      <alignment vertical="center"/>
    </xf>
    <xf numFmtId="49" fontId="22" fillId="0" borderId="0" xfId="2" applyNumberFormat="1" applyFont="1" applyAlignment="1">
      <alignment horizontal="center" vertical="center"/>
    </xf>
    <xf numFmtId="49" fontId="19" fillId="4" borderId="0" xfId="2" applyNumberFormat="1" applyFont="1" applyFill="1" applyAlignment="1">
      <alignment vertical="center"/>
    </xf>
    <xf numFmtId="49" fontId="22" fillId="4" borderId="0" xfId="2" applyNumberFormat="1" applyFont="1" applyFill="1" applyAlignment="1">
      <alignment vertical="center"/>
    </xf>
    <xf numFmtId="49" fontId="7" fillId="0" borderId="0" xfId="2" applyNumberFormat="1" applyAlignment="1">
      <alignment vertical="center"/>
    </xf>
    <xf numFmtId="49" fontId="28" fillId="4" borderId="0" xfId="2" applyNumberFormat="1" applyFont="1" applyFill="1" applyAlignment="1">
      <alignment vertical="center"/>
    </xf>
    <xf numFmtId="49" fontId="29" fillId="4" borderId="0" xfId="2" applyNumberFormat="1" applyFont="1" applyFill="1" applyAlignment="1">
      <alignment vertical="center"/>
    </xf>
    <xf numFmtId="0" fontId="7" fillId="4" borderId="0" xfId="2" applyFill="1" applyAlignment="1">
      <alignment vertical="center"/>
    </xf>
    <xf numFmtId="0" fontId="7" fillId="0" borderId="0" xfId="2" applyAlignment="1">
      <alignment vertical="center"/>
    </xf>
    <xf numFmtId="0" fontId="8" fillId="2" borderId="9" xfId="2" applyFont="1" applyFill="1" applyBorder="1" applyAlignment="1">
      <alignment vertical="center"/>
    </xf>
    <xf numFmtId="0" fontId="8" fillId="2" borderId="10" xfId="2" applyFont="1" applyFill="1" applyBorder="1" applyAlignment="1">
      <alignment vertical="center"/>
    </xf>
    <xf numFmtId="0" fontId="8" fillId="2" borderId="11" xfId="2" applyFont="1" applyFill="1" applyBorder="1" applyAlignment="1">
      <alignment vertical="center"/>
    </xf>
    <xf numFmtId="49" fontId="10" fillId="2" borderId="10" xfId="2" applyNumberFormat="1" applyFont="1" applyFill="1" applyBorder="1" applyAlignment="1">
      <alignment horizontal="center" vertical="center"/>
    </xf>
    <xf numFmtId="49" fontId="10" fillId="2" borderId="10" xfId="2" applyNumberFormat="1" applyFont="1" applyFill="1" applyBorder="1" applyAlignment="1">
      <alignment vertical="center"/>
    </xf>
    <xf numFmtId="49" fontId="10" fillId="2" borderId="12" xfId="2" applyNumberFormat="1" applyFont="1" applyFill="1" applyBorder="1" applyAlignment="1">
      <alignment vertical="center"/>
    </xf>
    <xf numFmtId="49" fontId="9" fillId="2" borderId="10" xfId="2" applyNumberFormat="1" applyFont="1" applyFill="1" applyBorder="1" applyAlignment="1">
      <alignment vertical="center"/>
    </xf>
    <xf numFmtId="49" fontId="9" fillId="2" borderId="12" xfId="2" applyNumberFormat="1" applyFont="1" applyFill="1" applyBorder="1" applyAlignment="1">
      <alignment vertical="center"/>
    </xf>
    <xf numFmtId="49" fontId="8" fillId="2" borderId="10" xfId="2" applyNumberFormat="1" applyFont="1" applyFill="1" applyBorder="1" applyAlignment="1">
      <alignment horizontal="left" vertical="center"/>
    </xf>
    <xf numFmtId="49" fontId="8" fillId="0" borderId="10" xfId="2" applyNumberFormat="1" applyFont="1" applyBorder="1" applyAlignment="1">
      <alignment horizontal="left" vertical="center"/>
    </xf>
    <xf numFmtId="49" fontId="9" fillId="4" borderId="12" xfId="2" applyNumberFormat="1" applyFont="1" applyFill="1" applyBorder="1" applyAlignment="1">
      <alignment vertical="center"/>
    </xf>
    <xf numFmtId="0" fontId="15" fillId="0" borderId="0" xfId="2" applyFont="1" applyAlignment="1">
      <alignment vertical="center"/>
    </xf>
    <xf numFmtId="49" fontId="15" fillId="0" borderId="13" xfId="2" applyNumberFormat="1" applyFont="1" applyBorder="1" applyAlignment="1">
      <alignment vertical="center"/>
    </xf>
    <xf numFmtId="49" fontId="15" fillId="0" borderId="0" xfId="2" applyNumberFormat="1" applyFont="1" applyAlignment="1">
      <alignment vertical="center"/>
    </xf>
    <xf numFmtId="49" fontId="15" fillId="0" borderId="7" xfId="2" applyNumberFormat="1" applyFont="1" applyBorder="1" applyAlignment="1">
      <alignment horizontal="right" vertical="center"/>
    </xf>
    <xf numFmtId="49" fontId="15" fillId="0" borderId="0" xfId="2" applyNumberFormat="1" applyFont="1" applyAlignment="1">
      <alignment horizontal="center" vertical="center"/>
    </xf>
    <xf numFmtId="0" fontId="15" fillId="4" borderId="0" xfId="2" applyFont="1" applyFill="1" applyAlignment="1">
      <alignment vertical="center"/>
    </xf>
    <xf numFmtId="49" fontId="15" fillId="4" borderId="0" xfId="2" applyNumberFormat="1" applyFont="1" applyFill="1" applyAlignment="1">
      <alignment vertical="center"/>
    </xf>
    <xf numFmtId="49" fontId="30" fillId="4" borderId="7" xfId="2" applyNumberFormat="1" applyFont="1" applyFill="1" applyBorder="1" applyAlignment="1">
      <alignment vertical="center"/>
    </xf>
    <xf numFmtId="49" fontId="30" fillId="0" borderId="0" xfId="2" applyNumberFormat="1" applyFont="1" applyAlignment="1">
      <alignment vertical="center"/>
    </xf>
    <xf numFmtId="49" fontId="16" fillId="0" borderId="0" xfId="2" applyNumberFormat="1" applyFont="1" applyAlignment="1">
      <alignment vertical="center"/>
    </xf>
    <xf numFmtId="49" fontId="16" fillId="0" borderId="7" xfId="2" applyNumberFormat="1" applyFont="1" applyBorder="1" applyAlignment="1">
      <alignment vertical="center"/>
    </xf>
    <xf numFmtId="49" fontId="8" fillId="2" borderId="14" xfId="2" applyNumberFormat="1" applyFont="1" applyFill="1" applyBorder="1" applyAlignment="1">
      <alignment vertical="center"/>
    </xf>
    <xf numFmtId="49" fontId="8" fillId="2" borderId="15" xfId="2" applyNumberFormat="1" applyFont="1" applyFill="1" applyBorder="1" applyAlignment="1">
      <alignment vertical="center"/>
    </xf>
    <xf numFmtId="49" fontId="16" fillId="2" borderId="7" xfId="2" applyNumberFormat="1" applyFont="1" applyFill="1" applyBorder="1" applyAlignment="1">
      <alignment vertical="center"/>
    </xf>
    <xf numFmtId="49" fontId="15" fillId="0" borderId="2" xfId="2" applyNumberFormat="1" applyFont="1" applyBorder="1" applyAlignment="1">
      <alignment vertical="center"/>
    </xf>
    <xf numFmtId="49" fontId="16" fillId="0" borderId="2" xfId="2" applyNumberFormat="1" applyFont="1" applyBorder="1" applyAlignment="1">
      <alignment vertical="center"/>
    </xf>
    <xf numFmtId="49" fontId="16" fillId="0" borderId="6" xfId="2" applyNumberFormat="1" applyFont="1" applyBorder="1" applyAlignment="1">
      <alignment vertical="center"/>
    </xf>
    <xf numFmtId="49" fontId="15" fillId="0" borderId="16" xfId="2" applyNumberFormat="1" applyFont="1" applyBorder="1" applyAlignment="1">
      <alignment vertical="center"/>
    </xf>
    <xf numFmtId="49" fontId="15" fillId="0" borderId="6" xfId="2" applyNumberFormat="1" applyFont="1" applyBorder="1" applyAlignment="1">
      <alignment horizontal="right" vertical="center"/>
    </xf>
    <xf numFmtId="0" fontId="15" fillId="2" borderId="13" xfId="2" applyFont="1" applyFill="1" applyBorder="1" applyAlignment="1">
      <alignment vertical="center"/>
    </xf>
    <xf numFmtId="49" fontId="15" fillId="2" borderId="0" xfId="2" applyNumberFormat="1" applyFont="1" applyFill="1" applyAlignment="1">
      <alignment horizontal="right" vertical="center"/>
    </xf>
    <xf numFmtId="49" fontId="15" fillId="2" borderId="7" xfId="2" applyNumberFormat="1" applyFont="1" applyFill="1" applyBorder="1" applyAlignment="1">
      <alignment horizontal="right" vertical="center"/>
    </xf>
    <xf numFmtId="0" fontId="8" fillId="2" borderId="16" xfId="2" applyFont="1" applyFill="1" applyBorder="1" applyAlignment="1">
      <alignment vertical="center"/>
    </xf>
    <xf numFmtId="0" fontId="8" fillId="2" borderId="2" xfId="2" applyFont="1" applyFill="1" applyBorder="1" applyAlignment="1">
      <alignment vertical="center"/>
    </xf>
    <xf numFmtId="0" fontId="8" fillId="2" borderId="17" xfId="2" applyFont="1" applyFill="1" applyBorder="1" applyAlignment="1">
      <alignment vertical="center"/>
    </xf>
    <xf numFmtId="0" fontId="15" fillId="0" borderId="7" xfId="2" applyFont="1" applyBorder="1" applyAlignment="1">
      <alignment horizontal="right" vertical="center"/>
    </xf>
    <xf numFmtId="0" fontId="15" fillId="0" borderId="6" xfId="2" applyFont="1" applyBorder="1" applyAlignment="1">
      <alignment horizontal="right" vertical="center"/>
    </xf>
    <xf numFmtId="49" fontId="15" fillId="0" borderId="2" xfId="2" applyNumberFormat="1" applyFont="1" applyBorder="1" applyAlignment="1">
      <alignment horizontal="center" vertical="center"/>
    </xf>
    <xf numFmtId="0" fontId="15" fillId="4" borderId="2" xfId="2" applyFont="1" applyFill="1" applyBorder="1" applyAlignment="1">
      <alignment vertical="center"/>
    </xf>
    <xf numFmtId="49" fontId="15" fillId="4" borderId="2" xfId="2" applyNumberFormat="1" applyFont="1" applyFill="1" applyBorder="1" applyAlignment="1">
      <alignment vertical="center"/>
    </xf>
    <xf numFmtId="49" fontId="30" fillId="4" borderId="6" xfId="2" applyNumberFormat="1" applyFont="1" applyFill="1" applyBorder="1" applyAlignment="1">
      <alignment vertical="center"/>
    </xf>
    <xf numFmtId="49" fontId="30" fillId="0" borderId="2" xfId="2" applyNumberFormat="1" applyFont="1" applyBorder="1" applyAlignment="1">
      <alignment vertical="center"/>
    </xf>
    <xf numFmtId="0" fontId="37" fillId="6" borderId="6" xfId="2" applyFont="1" applyFill="1" applyBorder="1" applyAlignment="1">
      <alignment vertical="center"/>
    </xf>
    <xf numFmtId="0" fontId="7" fillId="0" borderId="0" xfId="2"/>
    <xf numFmtId="0" fontId="16" fillId="0" borderId="0" xfId="2" applyFont="1"/>
    <xf numFmtId="49" fontId="1" fillId="0" borderId="0" xfId="2" applyNumberFormat="1" applyFont="1" applyAlignment="1">
      <alignment vertical="top"/>
    </xf>
    <xf numFmtId="0" fontId="38" fillId="0" borderId="0" xfId="2" applyFont="1" applyAlignment="1">
      <alignment vertical="top"/>
    </xf>
    <xf numFmtId="0" fontId="39" fillId="0" borderId="0" xfId="2" applyFont="1" applyAlignment="1">
      <alignment horizontal="left"/>
    </xf>
    <xf numFmtId="0" fontId="33" fillId="0" borderId="0" xfId="2" applyFont="1" applyAlignment="1">
      <alignment horizontal="left"/>
    </xf>
    <xf numFmtId="0" fontId="32" fillId="0" borderId="2" xfId="2" applyFont="1" applyBorder="1" applyAlignment="1">
      <alignment vertical="center"/>
    </xf>
    <xf numFmtId="0" fontId="40" fillId="0" borderId="2" xfId="2" applyFont="1" applyBorder="1" applyAlignment="1">
      <alignment horizontal="center" vertical="center"/>
    </xf>
    <xf numFmtId="0" fontId="27" fillId="0" borderId="0" xfId="2" applyFont="1" applyAlignment="1">
      <alignment vertical="center"/>
    </xf>
    <xf numFmtId="0" fontId="40" fillId="0" borderId="0" xfId="2" applyFont="1" applyAlignment="1">
      <alignment vertical="center"/>
    </xf>
    <xf numFmtId="49" fontId="41" fillId="0" borderId="0" xfId="2" applyNumberFormat="1" applyFont="1" applyAlignment="1">
      <alignment horizontal="right" vertical="center"/>
    </xf>
    <xf numFmtId="0" fontId="42" fillId="0" borderId="6" xfId="2" applyFont="1" applyBorder="1" applyAlignment="1">
      <alignment horizontal="right" vertical="center"/>
    </xf>
    <xf numFmtId="0" fontId="32" fillId="0" borderId="0" xfId="2" applyFont="1" applyAlignment="1">
      <alignment vertical="center"/>
    </xf>
    <xf numFmtId="0" fontId="43" fillId="0" borderId="7" xfId="2" applyFont="1" applyBorder="1" applyAlignment="1">
      <alignment horizontal="center" vertical="center"/>
    </xf>
    <xf numFmtId="0" fontId="44" fillId="0" borderId="0" xfId="2" applyFont="1" applyAlignment="1">
      <alignment horizontal="left" vertical="center"/>
    </xf>
    <xf numFmtId="0" fontId="40" fillId="0" borderId="0" xfId="2" applyFont="1" applyAlignment="1">
      <alignment horizontal="left" vertical="center"/>
    </xf>
    <xf numFmtId="0" fontId="40" fillId="0" borderId="0" xfId="2" applyFont="1" applyAlignment="1">
      <alignment horizontal="right" vertical="center"/>
    </xf>
    <xf numFmtId="0" fontId="42" fillId="5" borderId="7" xfId="2" applyFont="1" applyFill="1" applyBorder="1" applyAlignment="1">
      <alignment horizontal="right" vertical="center"/>
    </xf>
    <xf numFmtId="0" fontId="44" fillId="0" borderId="2" xfId="2" applyFont="1" applyBorder="1" applyAlignment="1">
      <alignment horizontal="left" vertical="center"/>
    </xf>
    <xf numFmtId="0" fontId="42" fillId="0" borderId="2" xfId="2" applyFont="1" applyBorder="1" applyAlignment="1">
      <alignment horizontal="right" vertical="center"/>
    </xf>
    <xf numFmtId="0" fontId="27" fillId="0" borderId="2" xfId="2" applyFont="1" applyBorder="1" applyAlignment="1">
      <alignment vertical="center"/>
    </xf>
    <xf numFmtId="0" fontId="40" fillId="0" borderId="6" xfId="2" applyFont="1" applyBorder="1" applyAlignment="1">
      <alignment horizontal="center" vertical="center"/>
    </xf>
    <xf numFmtId="0" fontId="40" fillId="0" borderId="7" xfId="2" applyFont="1" applyBorder="1" applyAlignment="1">
      <alignment vertical="center"/>
    </xf>
    <xf numFmtId="0" fontId="27" fillId="0" borderId="0" xfId="2" applyFont="1" applyAlignment="1">
      <alignment horizontal="left" vertical="center"/>
    </xf>
    <xf numFmtId="0" fontId="45" fillId="0" borderId="0" xfId="2" applyFont="1" applyAlignment="1">
      <alignment vertical="center"/>
    </xf>
    <xf numFmtId="0" fontId="42" fillId="0" borderId="0" xfId="2" applyFont="1" applyAlignment="1">
      <alignment horizontal="right" vertical="center"/>
    </xf>
    <xf numFmtId="0" fontId="40" fillId="0" borderId="0" xfId="2" applyFont="1" applyAlignment="1">
      <alignment horizontal="center" vertical="center"/>
    </xf>
    <xf numFmtId="0" fontId="40" fillId="0" borderId="7" xfId="2" applyFont="1" applyBorder="1" applyAlignment="1">
      <alignment horizontal="left" vertical="center"/>
    </xf>
    <xf numFmtId="0" fontId="42" fillId="0" borderId="7" xfId="2" applyFont="1" applyBorder="1" applyAlignment="1">
      <alignment horizontal="right" vertical="center"/>
    </xf>
    <xf numFmtId="0" fontId="19" fillId="7" borderId="0" xfId="2" applyFont="1" applyFill="1" applyAlignment="1">
      <alignment horizontal="center" vertical="center"/>
    </xf>
    <xf numFmtId="0" fontId="22" fillId="7" borderId="0" xfId="2" applyFont="1" applyFill="1" applyAlignment="1">
      <alignment vertical="center"/>
    </xf>
    <xf numFmtId="0" fontId="21" fillId="7" borderId="0" xfId="2" applyFont="1" applyFill="1" applyBorder="1" applyAlignment="1">
      <alignment horizontal="left" vertical="center"/>
    </xf>
    <xf numFmtId="0" fontId="22" fillId="7" borderId="0" xfId="2" applyFont="1" applyFill="1" applyAlignment="1">
      <alignment horizontal="left" vertical="center"/>
    </xf>
    <xf numFmtId="0" fontId="19" fillId="7" borderId="0" xfId="2" applyFont="1" applyFill="1" applyAlignment="1">
      <alignment vertical="center"/>
    </xf>
    <xf numFmtId="0" fontId="21" fillId="7" borderId="2" xfId="2" applyFont="1" applyFill="1" applyBorder="1" applyAlignment="1">
      <alignment horizontal="left" vertical="center"/>
    </xf>
    <xf numFmtId="0" fontId="34" fillId="7" borderId="2" xfId="2" applyFont="1" applyFill="1" applyBorder="1" applyAlignment="1">
      <alignment horizontal="right" vertical="center"/>
    </xf>
    <xf numFmtId="0" fontId="35" fillId="7" borderId="7" xfId="2" applyFont="1" applyFill="1" applyBorder="1" applyAlignment="1">
      <alignment horizontal="center" vertical="center"/>
    </xf>
    <xf numFmtId="0" fontId="21" fillId="7" borderId="0" xfId="2" applyFont="1" applyFill="1" applyAlignment="1">
      <alignment horizontal="left" vertical="center"/>
    </xf>
    <xf numFmtId="0" fontId="22" fillId="7" borderId="0" xfId="2" applyFont="1" applyFill="1" applyAlignment="1">
      <alignment horizontal="right" vertical="center"/>
    </xf>
    <xf numFmtId="0" fontId="16" fillId="7" borderId="0" xfId="2" applyFont="1" applyFill="1" applyAlignment="1">
      <alignment horizontal="right" vertical="center"/>
    </xf>
    <xf numFmtId="0" fontId="24" fillId="8" borderId="7" xfId="2" applyFont="1" applyFill="1" applyBorder="1" applyAlignment="1">
      <alignment horizontal="right" vertical="center"/>
    </xf>
    <xf numFmtId="0" fontId="22" fillId="7" borderId="2" xfId="2" applyFont="1" applyFill="1" applyBorder="1" applyAlignment="1">
      <alignment horizontal="right" vertical="center"/>
    </xf>
    <xf numFmtId="0" fontId="22" fillId="7" borderId="7" xfId="2" applyFont="1" applyFill="1" applyBorder="1" applyAlignment="1">
      <alignment horizontal="left" vertical="center"/>
    </xf>
    <xf numFmtId="0" fontId="34" fillId="7" borderId="6" xfId="2" applyFont="1" applyFill="1" applyBorder="1" applyAlignment="1">
      <alignment horizontal="right" vertical="center"/>
    </xf>
    <xf numFmtId="49" fontId="28" fillId="7" borderId="0" xfId="2" applyNumberFormat="1" applyFont="1" applyFill="1" applyAlignment="1">
      <alignment vertical="center"/>
    </xf>
    <xf numFmtId="49" fontId="29" fillId="7" borderId="0" xfId="2" applyNumberFormat="1" applyFont="1" applyFill="1" applyAlignment="1">
      <alignment vertical="center"/>
    </xf>
    <xf numFmtId="49" fontId="10" fillId="2" borderId="11" xfId="2" applyNumberFormat="1" applyFont="1" applyFill="1" applyBorder="1" applyAlignment="1">
      <alignment vertical="center"/>
    </xf>
    <xf numFmtId="1" fontId="15" fillId="4" borderId="0" xfId="2" applyNumberFormat="1" applyFont="1" applyFill="1" applyAlignment="1">
      <alignment horizontal="center" vertical="center"/>
    </xf>
    <xf numFmtId="1" fontId="15" fillId="4" borderId="2" xfId="2" applyNumberFormat="1" applyFont="1" applyFill="1" applyBorder="1" applyAlignment="1">
      <alignment horizontal="center" vertical="center"/>
    </xf>
    <xf numFmtId="0" fontId="46" fillId="6" borderId="6" xfId="2" applyFont="1" applyFill="1" applyBorder="1" applyAlignment="1">
      <alignment horizontal="right" vertical="center"/>
    </xf>
    <xf numFmtId="0" fontId="22" fillId="7" borderId="2" xfId="2" applyFont="1" applyFill="1" applyBorder="1" applyAlignment="1">
      <alignment vertical="center"/>
    </xf>
    <xf numFmtId="0" fontId="22" fillId="7" borderId="7" xfId="2" applyFont="1" applyFill="1" applyBorder="1" applyAlignment="1">
      <alignment vertical="center"/>
    </xf>
    <xf numFmtId="49" fontId="27" fillId="0" borderId="0" xfId="2" applyNumberFormat="1" applyFont="1" applyAlignment="1">
      <alignment vertical="center"/>
    </xf>
    <xf numFmtId="49" fontId="40" fillId="0" borderId="0" xfId="2" applyNumberFormat="1" applyFont="1" applyAlignment="1">
      <alignment horizontal="center" vertical="center"/>
    </xf>
    <xf numFmtId="49" fontId="27" fillId="4" borderId="0" xfId="2" applyNumberFormat="1" applyFont="1" applyFill="1" applyAlignment="1">
      <alignment vertical="center"/>
    </xf>
    <xf numFmtId="49" fontId="40" fillId="4" borderId="0" xfId="2" applyNumberFormat="1" applyFont="1" applyFill="1" applyAlignment="1">
      <alignment vertical="center"/>
    </xf>
    <xf numFmtId="49" fontId="22" fillId="7" borderId="6" xfId="2" applyNumberFormat="1" applyFont="1" applyFill="1" applyBorder="1" applyAlignment="1">
      <alignment vertical="center"/>
    </xf>
    <xf numFmtId="49" fontId="19" fillId="7" borderId="0" xfId="2" applyNumberFormat="1" applyFont="1" applyFill="1" applyAlignment="1">
      <alignment vertical="center"/>
    </xf>
    <xf numFmtId="49" fontId="22" fillId="7" borderId="0" xfId="2" applyNumberFormat="1" applyFont="1" applyFill="1" applyAlignment="1">
      <alignment vertical="center"/>
    </xf>
    <xf numFmtId="49" fontId="2" fillId="0" borderId="0" xfId="2" applyNumberFormat="1" applyFont="1" applyAlignment="1">
      <alignment vertical="top"/>
    </xf>
    <xf numFmtId="49" fontId="6" fillId="0" borderId="0" xfId="2" applyNumberFormat="1" applyFont="1"/>
    <xf numFmtId="49" fontId="7" fillId="0" borderId="0" xfId="2" applyNumberFormat="1" applyFont="1"/>
    <xf numFmtId="49" fontId="8" fillId="2" borderId="0" xfId="2" applyNumberFormat="1" applyFont="1" applyFill="1" applyAlignment="1">
      <alignment vertical="center"/>
    </xf>
    <xf numFmtId="49" fontId="10" fillId="2" borderId="0" xfId="2" applyNumberFormat="1" applyFont="1" applyFill="1" applyAlignment="1">
      <alignment horizontal="right" vertical="center"/>
    </xf>
    <xf numFmtId="49" fontId="7" fillId="0" borderId="1" xfId="2" applyNumberFormat="1" applyFont="1" applyBorder="1" applyAlignment="1">
      <alignment vertical="center"/>
    </xf>
    <xf numFmtId="0" fontId="14" fillId="0" borderId="1" xfId="2" applyFont="1" applyBorder="1" applyAlignment="1">
      <alignment horizontal="left" vertical="center"/>
    </xf>
    <xf numFmtId="49" fontId="15" fillId="2" borderId="0" xfId="2" applyNumberFormat="1" applyFont="1" applyFill="1" applyAlignment="1">
      <alignment horizontal="center"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center" vertical="center"/>
    </xf>
    <xf numFmtId="49" fontId="16" fillId="2" borderId="0" xfId="2" applyNumberFormat="1" applyFont="1" applyFill="1" applyAlignment="1">
      <alignment vertical="center"/>
    </xf>
    <xf numFmtId="49" fontId="11" fillId="2" borderId="0" xfId="2" applyNumberFormat="1" applyFont="1" applyFill="1" applyAlignment="1">
      <alignment horizontal="right" vertical="center"/>
    </xf>
    <xf numFmtId="49" fontId="11" fillId="0" borderId="0" xfId="2" applyNumberFormat="1" applyFont="1" applyAlignment="1">
      <alignment horizontal="center" vertical="center"/>
    </xf>
    <xf numFmtId="49" fontId="11" fillId="0" borderId="0" xfId="2" applyNumberFormat="1" applyFont="1" applyAlignment="1">
      <alignment horizontal="left" vertical="center"/>
    </xf>
    <xf numFmtId="49" fontId="17" fillId="0" borderId="0" xfId="2" applyNumberFormat="1" applyFont="1" applyAlignment="1">
      <alignment horizontal="center" vertical="center"/>
    </xf>
    <xf numFmtId="49" fontId="17" fillId="0" borderId="0" xfId="2" applyNumberFormat="1" applyFont="1" applyAlignment="1">
      <alignment vertical="center"/>
    </xf>
    <xf numFmtId="49" fontId="18" fillId="2" borderId="0" xfId="2" applyNumberFormat="1" applyFont="1" applyFill="1" applyAlignment="1">
      <alignment horizontal="center" vertical="center"/>
    </xf>
    <xf numFmtId="0" fontId="21" fillId="0" borderId="2" xfId="2" applyFont="1" applyBorder="1" applyAlignment="1">
      <alignment horizontal="center" vertical="center"/>
    </xf>
    <xf numFmtId="0" fontId="21" fillId="0" borderId="0" xfId="2" applyFont="1" applyAlignment="1">
      <alignment vertical="center"/>
    </xf>
    <xf numFmtId="0" fontId="19" fillId="4" borderId="0" xfId="2" applyFont="1" applyFill="1" applyAlignment="1">
      <alignment vertical="center"/>
    </xf>
    <xf numFmtId="49" fontId="19" fillId="2" borderId="0" xfId="2" applyNumberFormat="1" applyFont="1" applyFill="1" applyAlignment="1">
      <alignment horizontal="center" vertical="center"/>
    </xf>
    <xf numFmtId="0" fontId="23" fillId="0" borderId="0" xfId="2" applyFont="1" applyAlignment="1">
      <alignment vertical="center"/>
    </xf>
    <xf numFmtId="0" fontId="24" fillId="5" borderId="4" xfId="2" applyFont="1" applyFill="1" applyBorder="1" applyAlignment="1">
      <alignment horizontal="right" vertical="center"/>
    </xf>
    <xf numFmtId="0" fontId="21" fillId="0" borderId="2" xfId="2" applyFont="1" applyBorder="1" applyAlignment="1">
      <alignment vertical="center"/>
    </xf>
    <xf numFmtId="0" fontId="19" fillId="4" borderId="0" xfId="2" applyFont="1" applyFill="1" applyBorder="1" applyAlignment="1">
      <alignment vertical="center"/>
    </xf>
    <xf numFmtId="0" fontId="22" fillId="4" borderId="0" xfId="2" applyFont="1" applyFill="1" applyBorder="1" applyAlignment="1">
      <alignment vertical="center"/>
    </xf>
    <xf numFmtId="49" fontId="19" fillId="4" borderId="0" xfId="2" applyNumberFormat="1" applyFont="1" applyFill="1" applyBorder="1" applyAlignment="1">
      <alignment vertical="center"/>
    </xf>
    <xf numFmtId="0" fontId="21" fillId="0" borderId="6" xfId="2" applyFont="1" applyBorder="1" applyAlignment="1">
      <alignment horizontal="center" vertical="center"/>
    </xf>
    <xf numFmtId="0" fontId="21" fillId="0" borderId="7" xfId="2" applyFont="1" applyBorder="1" applyAlignment="1">
      <alignment horizontal="left" vertical="center"/>
    </xf>
    <xf numFmtId="0" fontId="21" fillId="0" borderId="0" xfId="2" applyFont="1" applyAlignment="1">
      <alignment horizontal="center" vertical="center"/>
    </xf>
    <xf numFmtId="49" fontId="21" fillId="0" borderId="2" xfId="2" applyNumberFormat="1" applyFont="1" applyBorder="1" applyAlignment="1">
      <alignment vertical="center"/>
    </xf>
    <xf numFmtId="49" fontId="21" fillId="0" borderId="0" xfId="2" applyNumberFormat="1" applyFont="1" applyBorder="1" applyAlignment="1">
      <alignment vertical="center"/>
    </xf>
    <xf numFmtId="0" fontId="21" fillId="0" borderId="0" xfId="2" applyFont="1" applyBorder="1" applyAlignment="1">
      <alignment vertical="center"/>
    </xf>
    <xf numFmtId="0" fontId="21" fillId="0" borderId="14" xfId="2" applyFont="1" applyBorder="1" applyAlignment="1">
      <alignment vertical="center"/>
    </xf>
    <xf numFmtId="49" fontId="21" fillId="0" borderId="15" xfId="2" applyNumberFormat="1" applyFont="1" applyBorder="1" applyAlignment="1">
      <alignment vertical="center"/>
    </xf>
    <xf numFmtId="0" fontId="21" fillId="0" borderId="13" xfId="2" applyFont="1" applyBorder="1" applyAlignment="1">
      <alignment vertical="center"/>
    </xf>
    <xf numFmtId="0" fontId="25" fillId="0" borderId="6" xfId="2" applyFont="1" applyBorder="1" applyAlignment="1">
      <alignment horizontal="center" vertical="center"/>
    </xf>
    <xf numFmtId="0" fontId="25" fillId="0" borderId="0" xfId="2" applyFont="1" applyAlignment="1">
      <alignment vertical="center"/>
    </xf>
    <xf numFmtId="0" fontId="24" fillId="5" borderId="0" xfId="2" applyFont="1" applyFill="1" applyBorder="1" applyAlignment="1">
      <alignment horizontal="right" vertical="center"/>
    </xf>
    <xf numFmtId="0" fontId="25" fillId="0" borderId="2" xfId="2" applyFont="1" applyBorder="1" applyAlignment="1">
      <alignment horizontal="center" vertical="center"/>
    </xf>
    <xf numFmtId="0" fontId="21" fillId="0" borderId="0" xfId="2" applyFont="1" applyBorder="1" applyAlignment="1">
      <alignment horizontal="left" vertical="center"/>
    </xf>
    <xf numFmtId="0" fontId="21" fillId="0" borderId="16" xfId="2" applyFont="1" applyBorder="1" applyAlignment="1">
      <alignment vertical="center"/>
    </xf>
    <xf numFmtId="0" fontId="21" fillId="0" borderId="7" xfId="2" applyFont="1" applyBorder="1" applyAlignment="1">
      <alignment vertical="center"/>
    </xf>
    <xf numFmtId="49" fontId="21" fillId="0" borderId="0" xfId="2" applyNumberFormat="1" applyFont="1" applyAlignment="1">
      <alignment vertical="center"/>
    </xf>
    <xf numFmtId="0" fontId="21" fillId="0" borderId="6" xfId="2" applyFont="1" applyBorder="1" applyAlignment="1">
      <alignment vertical="center"/>
    </xf>
    <xf numFmtId="0" fontId="26" fillId="0" borderId="0" xfId="2" applyFont="1" applyAlignment="1">
      <alignment vertical="center"/>
    </xf>
    <xf numFmtId="49" fontId="19" fillId="4" borderId="0" xfId="2" applyNumberFormat="1" applyFont="1" applyFill="1" applyBorder="1" applyAlignment="1">
      <alignment horizontal="left" vertical="center"/>
    </xf>
    <xf numFmtId="49" fontId="36" fillId="4" borderId="0" xfId="2" applyNumberFormat="1" applyFont="1" applyFill="1" applyBorder="1" applyAlignment="1">
      <alignment vertical="center"/>
    </xf>
    <xf numFmtId="49" fontId="34" fillId="4" borderId="0" xfId="2" applyNumberFormat="1" applyFont="1" applyFill="1" applyAlignment="1">
      <alignment horizontal="right" vertical="center"/>
    </xf>
    <xf numFmtId="49" fontId="7" fillId="4" borderId="0" xfId="2" applyNumberFormat="1" applyFont="1" applyFill="1" applyAlignment="1">
      <alignment vertical="center"/>
    </xf>
    <xf numFmtId="49" fontId="27" fillId="4" borderId="0" xfId="2" applyNumberFormat="1" applyFont="1" applyFill="1" applyAlignment="1">
      <alignment horizontal="center" vertical="center"/>
    </xf>
    <xf numFmtId="49" fontId="28" fillId="0" borderId="0" xfId="2" applyNumberFormat="1" applyFont="1" applyAlignment="1">
      <alignment vertical="center"/>
    </xf>
    <xf numFmtId="49" fontId="29" fillId="0" borderId="0" xfId="2" applyNumberFormat="1" applyFont="1" applyAlignment="1">
      <alignment horizontal="center" vertical="center"/>
    </xf>
    <xf numFmtId="49" fontId="10" fillId="2" borderId="10" xfId="2" applyNumberFormat="1" applyFont="1" applyFill="1" applyBorder="1" applyAlignment="1">
      <alignment horizontal="centerContinuous" vertical="center"/>
    </xf>
    <xf numFmtId="49" fontId="10" fillId="2" borderId="12" xfId="2" applyNumberFormat="1" applyFont="1" applyFill="1" applyBorder="1" applyAlignment="1">
      <alignment horizontal="centerContinuous" vertical="center"/>
    </xf>
    <xf numFmtId="49" fontId="15" fillId="4" borderId="0" xfId="2" applyNumberFormat="1" applyFont="1" applyFill="1" applyAlignment="1">
      <alignment horizontal="center" vertical="center"/>
    </xf>
    <xf numFmtId="49" fontId="15" fillId="4" borderId="7" xfId="2" applyNumberFormat="1" applyFont="1" applyFill="1" applyBorder="1" applyAlignment="1">
      <alignment vertical="center"/>
    </xf>
    <xf numFmtId="49" fontId="30" fillId="0" borderId="0" xfId="2" applyNumberFormat="1" applyFont="1" applyAlignment="1">
      <alignment horizontal="center" vertical="center"/>
    </xf>
    <xf numFmtId="0" fontId="15" fillId="0" borderId="2" xfId="2" applyFont="1" applyBorder="1" applyAlignment="1">
      <alignment vertical="center"/>
    </xf>
    <xf numFmtId="49" fontId="15" fillId="4" borderId="2" xfId="2" applyNumberFormat="1" applyFont="1" applyFill="1" applyBorder="1" applyAlignment="1">
      <alignment horizontal="center" vertical="center"/>
    </xf>
    <xf numFmtId="49" fontId="15" fillId="4" borderId="6" xfId="2" applyNumberFormat="1" applyFont="1" applyFill="1" applyBorder="1" applyAlignment="1">
      <alignment vertical="center"/>
    </xf>
    <xf numFmtId="49" fontId="30" fillId="0" borderId="2" xfId="2" applyNumberFormat="1" applyFont="1" applyBorder="1" applyAlignment="1">
      <alignment horizontal="center" vertical="center"/>
    </xf>
    <xf numFmtId="0" fontId="24" fillId="5" borderId="6" xfId="2" applyFont="1" applyFill="1" applyBorder="1" applyAlignment="1">
      <alignment horizontal="right" vertical="center"/>
    </xf>
    <xf numFmtId="0" fontId="16" fillId="0" borderId="0" xfId="2" applyFont="1" applyBorder="1" applyAlignment="1">
      <alignment horizontal="right" vertical="center"/>
    </xf>
    <xf numFmtId="0" fontId="21" fillId="0" borderId="15" xfId="2" applyFont="1" applyBorder="1" applyAlignment="1">
      <alignment vertical="center"/>
    </xf>
    <xf numFmtId="0" fontId="6" fillId="0" borderId="0" xfId="2" applyFont="1" applyAlignment="1">
      <alignment horizontal="right" vertical="center"/>
    </xf>
    <xf numFmtId="0" fontId="47" fillId="5" borderId="4" xfId="2" applyFont="1" applyFill="1" applyBorder="1" applyAlignment="1">
      <alignment horizontal="right" vertical="center"/>
    </xf>
    <xf numFmtId="0" fontId="23" fillId="0" borderId="2" xfId="2" applyFont="1" applyBorder="1" applyAlignment="1">
      <alignment vertical="center"/>
    </xf>
    <xf numFmtId="0" fontId="23" fillId="0" borderId="6" xfId="2" applyFont="1" applyBorder="1" applyAlignment="1">
      <alignment horizontal="center" vertical="center"/>
    </xf>
    <xf numFmtId="0" fontId="23" fillId="0" borderId="7" xfId="2" applyFont="1" applyBorder="1" applyAlignment="1">
      <alignment horizontal="left" vertical="center"/>
    </xf>
    <xf numFmtId="0" fontId="23" fillId="0" borderId="0" xfId="2" applyFont="1" applyAlignment="1">
      <alignment horizontal="center" vertical="center"/>
    </xf>
    <xf numFmtId="0" fontId="47" fillId="5" borderId="7" xfId="2" applyFont="1" applyFill="1" applyBorder="1" applyAlignment="1">
      <alignment horizontal="right" vertical="center"/>
    </xf>
    <xf numFmtId="49" fontId="23" fillId="0" borderId="2" xfId="2" applyNumberFormat="1" applyFont="1" applyBorder="1" applyAlignment="1">
      <alignment vertical="center"/>
    </xf>
    <xf numFmtId="49" fontId="23" fillId="0" borderId="0" xfId="2" applyNumberFormat="1" applyFont="1" applyAlignment="1">
      <alignment vertical="center"/>
    </xf>
    <xf numFmtId="0" fontId="23" fillId="0" borderId="2" xfId="2" applyFont="1" applyBorder="1" applyAlignment="1">
      <alignment horizontal="center" vertical="center"/>
    </xf>
    <xf numFmtId="0" fontId="23" fillId="0" borderId="7" xfId="2" applyFont="1" applyBorder="1" applyAlignment="1">
      <alignment vertical="center"/>
    </xf>
    <xf numFmtId="49" fontId="23" fillId="0" borderId="0" xfId="2" applyNumberFormat="1" applyFont="1" applyBorder="1" applyAlignment="1">
      <alignment vertical="center"/>
    </xf>
    <xf numFmtId="0" fontId="23" fillId="0" borderId="6" xfId="2" applyFont="1" applyBorder="1" applyAlignment="1">
      <alignment vertical="center"/>
    </xf>
    <xf numFmtId="0" fontId="26" fillId="0" borderId="6" xfId="2" applyFont="1" applyBorder="1" applyAlignment="1">
      <alignment horizontal="center" vertical="center"/>
    </xf>
    <xf numFmtId="0" fontId="47" fillId="5" borderId="0" xfId="2" applyFont="1" applyFill="1" applyBorder="1" applyAlignment="1">
      <alignment horizontal="right" vertical="center"/>
    </xf>
    <xf numFmtId="0" fontId="23" fillId="0" borderId="0" xfId="2" applyFont="1" applyBorder="1" applyAlignment="1">
      <alignment vertical="center"/>
    </xf>
    <xf numFmtId="0" fontId="26" fillId="0" borderId="2" xfId="2" applyFont="1" applyBorder="1" applyAlignment="1">
      <alignment horizontal="center" vertical="center"/>
    </xf>
    <xf numFmtId="49" fontId="19" fillId="0" borderId="0" xfId="2" applyNumberFormat="1" applyFont="1" applyAlignment="1">
      <alignment horizontal="center" vertical="center"/>
    </xf>
    <xf numFmtId="49" fontId="18" fillId="0" borderId="0" xfId="2" applyNumberFormat="1" applyFont="1" applyAlignment="1">
      <alignment horizontal="center" vertical="center"/>
    </xf>
    <xf numFmtId="0" fontId="7" fillId="0" borderId="0" xfId="2" applyFont="1" applyAlignment="1">
      <alignment horizontal="center" vertical="center"/>
    </xf>
    <xf numFmtId="49" fontId="38" fillId="0" borderId="0" xfId="2" applyNumberFormat="1" applyFont="1" applyAlignment="1">
      <alignment vertical="top"/>
    </xf>
    <xf numFmtId="49" fontId="48" fillId="2" borderId="10" xfId="2" applyNumberFormat="1" applyFont="1" applyFill="1" applyBorder="1" applyAlignment="1">
      <alignment vertical="center"/>
    </xf>
    <xf numFmtId="49" fontId="48" fillId="2" borderId="12" xfId="2" applyNumberFormat="1" applyFont="1" applyFill="1" applyBorder="1" applyAlignment="1">
      <alignment vertical="center"/>
    </xf>
    <xf numFmtId="0" fontId="27" fillId="4" borderId="0" xfId="2" applyFont="1" applyFill="1" applyAlignment="1">
      <alignment vertical="center"/>
    </xf>
    <xf numFmtId="49" fontId="44" fillId="4" borderId="7" xfId="2" applyNumberFormat="1" applyFont="1" applyFill="1" applyBorder="1" applyAlignment="1">
      <alignment vertical="center"/>
    </xf>
    <xf numFmtId="49" fontId="44" fillId="0" borderId="0" xfId="2" applyNumberFormat="1" applyFont="1" applyAlignment="1">
      <alignment vertical="center"/>
    </xf>
    <xf numFmtId="0" fontId="27" fillId="4" borderId="2" xfId="2" applyFont="1" applyFill="1" applyBorder="1" applyAlignment="1">
      <alignment vertical="center"/>
    </xf>
    <xf numFmtId="49" fontId="27" fillId="4" borderId="2" xfId="2" applyNumberFormat="1" applyFont="1" applyFill="1" applyBorder="1" applyAlignment="1">
      <alignment vertical="center"/>
    </xf>
    <xf numFmtId="49" fontId="44" fillId="4" borderId="6" xfId="2" applyNumberFormat="1" applyFont="1" applyFill="1" applyBorder="1" applyAlignment="1">
      <alignment vertical="center"/>
    </xf>
    <xf numFmtId="49" fontId="44" fillId="0" borderId="2" xfId="2" applyNumberFormat="1" applyFont="1" applyBorder="1" applyAlignment="1">
      <alignment vertical="center"/>
    </xf>
    <xf numFmtId="49" fontId="27" fillId="0" borderId="2" xfId="2" applyNumberFormat="1" applyFont="1" applyBorder="1" applyAlignment="1">
      <alignment vertical="center"/>
    </xf>
    <xf numFmtId="0" fontId="19" fillId="0" borderId="0" xfId="2" applyFont="1" applyBorder="1" applyAlignment="1">
      <alignment vertical="center"/>
    </xf>
    <xf numFmtId="0" fontId="19" fillId="0" borderId="10" xfId="2" applyFont="1" applyBorder="1" applyAlignment="1">
      <alignment vertical="center"/>
    </xf>
    <xf numFmtId="0" fontId="7" fillId="0" borderId="0" xfId="2" applyFont="1" applyBorder="1" applyAlignment="1">
      <alignment vertical="center"/>
    </xf>
    <xf numFmtId="0" fontId="49" fillId="0" borderId="0" xfId="2" applyFont="1" applyAlignment="1">
      <alignment vertical="center"/>
    </xf>
    <xf numFmtId="0" fontId="50" fillId="4" borderId="0" xfId="2" applyFont="1" applyFill="1" applyAlignment="1">
      <alignment vertical="center"/>
    </xf>
    <xf numFmtId="0" fontId="23" fillId="0" borderId="0" xfId="2" applyFont="1" applyAlignment="1">
      <alignment horizontal="left" vertical="center"/>
    </xf>
    <xf numFmtId="0" fontId="23" fillId="0" borderId="2" xfId="2" applyFont="1" applyBorder="1" applyAlignment="1">
      <alignment horizontal="left" vertical="center"/>
    </xf>
    <xf numFmtId="0" fontId="51" fillId="0" borderId="0" xfId="2" applyFont="1" applyAlignment="1">
      <alignment vertical="center"/>
    </xf>
    <xf numFmtId="0" fontId="47" fillId="0" borderId="0" xfId="2" applyFont="1" applyAlignment="1">
      <alignment horizontal="right" vertical="center"/>
    </xf>
    <xf numFmtId="0" fontId="6" fillId="0" borderId="0" xfId="2" applyFont="1" applyAlignment="1">
      <alignment vertical="center"/>
    </xf>
    <xf numFmtId="0" fontId="47" fillId="0" borderId="2" xfId="2" applyFont="1" applyBorder="1" applyAlignment="1">
      <alignment horizontal="right" vertical="center"/>
    </xf>
    <xf numFmtId="0" fontId="6" fillId="0" borderId="7" xfId="2" applyFont="1" applyBorder="1" applyAlignment="1">
      <alignment vertical="center"/>
    </xf>
    <xf numFmtId="0" fontId="7" fillId="0" borderId="0" xfId="2" applyFont="1" applyAlignment="1">
      <alignment horizontal="left" vertical="center"/>
    </xf>
    <xf numFmtId="0" fontId="6" fillId="0" borderId="7" xfId="2" applyFont="1" applyBorder="1" applyAlignment="1">
      <alignment horizontal="left" vertical="center"/>
    </xf>
    <xf numFmtId="0" fontId="47" fillId="0" borderId="7" xfId="2" applyFont="1" applyBorder="1" applyAlignment="1">
      <alignment horizontal="right" vertical="center"/>
    </xf>
    <xf numFmtId="0" fontId="52" fillId="0" borderId="7" xfId="2" applyFont="1" applyBorder="1" applyAlignment="1">
      <alignment horizontal="center" vertical="center"/>
    </xf>
    <xf numFmtId="0" fontId="34" fillId="0" borderId="0" xfId="2" applyFont="1" applyBorder="1" applyAlignment="1">
      <alignment horizontal="right" vertical="center"/>
    </xf>
    <xf numFmtId="0" fontId="22" fillId="0" borderId="0" xfId="2" applyFont="1" applyBorder="1" applyAlignment="1">
      <alignment vertical="center"/>
    </xf>
    <xf numFmtId="0" fontId="47" fillId="0" borderId="6" xfId="2" applyFont="1" applyBorder="1" applyAlignment="1">
      <alignment horizontal="right" vertical="center"/>
    </xf>
    <xf numFmtId="0" fontId="7" fillId="0" borderId="10" xfId="2" applyFont="1" applyBorder="1" applyAlignment="1">
      <alignment vertical="center"/>
    </xf>
    <xf numFmtId="0" fontId="35" fillId="0" borderId="0" xfId="2" applyFont="1" applyBorder="1" applyAlignment="1">
      <alignment horizontal="center" vertical="center"/>
    </xf>
    <xf numFmtId="49" fontId="33" fillId="2" borderId="0" xfId="2" applyNumberFormat="1" applyFont="1" applyFill="1" applyAlignment="1">
      <alignment horizontal="center" vertical="center"/>
    </xf>
    <xf numFmtId="0" fontId="53" fillId="3" borderId="2" xfId="2" applyFont="1" applyFill="1" applyBorder="1" applyAlignment="1">
      <alignment horizontal="center" vertical="center"/>
    </xf>
    <xf numFmtId="49" fontId="7" fillId="2" borderId="0" xfId="2" applyNumberFormat="1" applyFont="1" applyFill="1" applyAlignment="1">
      <alignment horizontal="center" vertical="center"/>
    </xf>
    <xf numFmtId="0" fontId="53" fillId="0" borderId="0" xfId="2" applyFont="1" applyAlignment="1">
      <alignment horizontal="center" vertical="center"/>
    </xf>
    <xf numFmtId="49" fontId="23" fillId="0" borderId="7" xfId="2" applyNumberFormat="1" applyFont="1" applyBorder="1" applyAlignment="1">
      <alignment vertical="center"/>
    </xf>
    <xf numFmtId="49" fontId="23" fillId="0" borderId="6" xfId="2" applyNumberFormat="1" applyFont="1" applyBorder="1" applyAlignment="1">
      <alignment vertical="center"/>
    </xf>
    <xf numFmtId="49" fontId="21" fillId="0" borderId="7" xfId="2" applyNumberFormat="1" applyFont="1" applyBorder="1" applyAlignment="1">
      <alignment vertical="center"/>
    </xf>
    <xf numFmtId="49" fontId="21" fillId="0" borderId="6" xfId="2" applyNumberFormat="1" applyFont="1" applyBorder="1" applyAlignment="1">
      <alignment vertical="center"/>
    </xf>
    <xf numFmtId="49" fontId="19" fillId="0" borderId="0" xfId="2" applyNumberFormat="1" applyFont="1" applyBorder="1" applyAlignment="1">
      <alignment vertical="center"/>
    </xf>
    <xf numFmtId="0" fontId="15" fillId="0" borderId="0" xfId="2" applyFont="1" applyAlignment="1">
      <alignment horizontal="right" vertical="center"/>
    </xf>
    <xf numFmtId="49" fontId="1" fillId="0" borderId="0" xfId="2" applyNumberFormat="1" applyFont="1" applyAlignment="1">
      <alignment horizontal="center" vertical="top"/>
    </xf>
    <xf numFmtId="49" fontId="5" fillId="0" borderId="0" xfId="2" applyNumberFormat="1" applyFont="1" applyAlignment="1">
      <alignment horizontal="center"/>
    </xf>
    <xf numFmtId="14" fontId="12" fillId="0" borderId="1" xfId="2" applyNumberFormat="1" applyFont="1" applyBorder="1" applyAlignment="1">
      <alignment horizontal="left" vertical="center"/>
    </xf>
    <xf numFmtId="49" fontId="32" fillId="0" borderId="0" xfId="2" applyNumberFormat="1" applyFont="1" applyAlignment="1">
      <alignment horizontal="center"/>
    </xf>
    <xf numFmtId="49" fontId="1" fillId="0" borderId="0" xfId="0" applyNumberFormat="1" applyFont="1" applyAlignment="1">
      <alignment horizontal="center" vertical="top"/>
    </xf>
    <xf numFmtId="49" fontId="5" fillId="0" borderId="0" xfId="0" applyNumberFormat="1" applyFont="1" applyAlignment="1">
      <alignment horizontal="center"/>
    </xf>
    <xf numFmtId="14" fontId="12" fillId="0" borderId="1" xfId="0" applyNumberFormat="1" applyFont="1" applyBorder="1" applyAlignment="1">
      <alignment horizontal="left" vertical="center"/>
    </xf>
    <xf numFmtId="0" fontId="5" fillId="0" borderId="0" xfId="2" applyFont="1" applyAlignment="1">
      <alignment horizontal="center"/>
    </xf>
    <xf numFmtId="49" fontId="38" fillId="0" borderId="0" xfId="2" applyNumberFormat="1" applyFont="1" applyAlignment="1">
      <alignment horizontal="center" vertical="top"/>
    </xf>
    <xf numFmtId="0" fontId="5" fillId="0" borderId="0" xfId="2" applyFont="1" applyAlignment="1">
      <alignment horizontal="left"/>
    </xf>
  </cellXfs>
  <cellStyles count="3">
    <cellStyle name="Currency" xfId="1" builtinId="4"/>
    <cellStyle name="Normal" xfId="0" builtinId="0"/>
    <cellStyle name="Normal 2" xfId="2"/>
  </cellStyles>
  <dxfs count="144">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276225</xdr:colOff>
      <xdr:row>1</xdr:row>
      <xdr:rowOff>152400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2400" y="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2</xdr:col>
      <xdr:colOff>228600</xdr:colOff>
      <xdr:row>2</xdr:row>
      <xdr:rowOff>38100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775" y="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1</xdr:row>
      <xdr:rowOff>142875</xdr:rowOff>
    </xdr:to>
    <xdr:pic>
      <xdr:nvPicPr>
        <xdr:cNvPr id="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2</xdr:col>
      <xdr:colOff>133350</xdr:colOff>
      <xdr:row>1</xdr:row>
      <xdr:rowOff>209550</xdr:rowOff>
    </xdr:to>
    <xdr:pic>
      <xdr:nvPicPr>
        <xdr:cNvPr id="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 y="3810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1</xdr:row>
      <xdr:rowOff>152400</xdr:rowOff>
    </xdr:to>
    <xdr:pic>
      <xdr:nvPicPr>
        <xdr:cNvPr id="4"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1</xdr:row>
      <xdr:rowOff>180975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1</xdr:row>
      <xdr:rowOff>142875</xdr:rowOff>
    </xdr:to>
    <xdr:pic>
      <xdr:nvPicPr>
        <xdr:cNvPr id="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1</xdr:row>
      <xdr:rowOff>152400</xdr:rowOff>
    </xdr:to>
    <xdr:pic>
      <xdr:nvPicPr>
        <xdr:cNvPr id="4"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5619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cuments\Tranquillity\Men%20and%20Women%20Open%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ocuments\Tranquillity\Men%20and%20Women%20Veterans%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Boys Si Main Draw Sign-in sheet"/>
      <sheetName val="Girls Si Main Draw Sign-in she "/>
      <sheetName val="MEN Si Main Draw Prep"/>
      <sheetName val="Boys Si Main 16"/>
      <sheetName val="Boys Si Main 24&amp;32"/>
      <sheetName val="Boys Si Main 48&amp;64"/>
      <sheetName val="LADIES Si Main Draw Prep"/>
      <sheetName val="Ladies Si Main 16"/>
      <sheetName val="Ladies Si Main 24&amp;32"/>
      <sheetName val=" Si Main 48&amp;64"/>
      <sheetName val="Men Si Qual Sign-in sheet"/>
      <sheetName val="Ladies Si Qual Sign-in sheet "/>
      <sheetName val="Mens Si Qual Draw Prep"/>
      <sheetName val="Mens Si Qual 16&gt;2"/>
      <sheetName val=" Si Qual 24&gt;2"/>
      <sheetName val="Si Qual 32&gt;4"/>
      <sheetName val=" Si Qual 32&gt;8"/>
      <sheetName val=" Si Qual 48&gt;6"/>
      <sheetName val=" Si Qual 64&gt;8"/>
      <sheetName val="Ladies Si Qual Draw Prep"/>
      <sheetName val="Ladies Si Qual 16&gt;2"/>
      <sheetName val="  ladies Si Qual 24&gt;2"/>
      <sheetName val="ladies Si Qual 32&gt;4"/>
      <sheetName val="Girls Si Qual 32&gt;8"/>
      <sheetName val="Girls Si Qual 48&gt;6"/>
      <sheetName val="Mens Do Sign-in sheet"/>
      <sheetName val="Girls' Do Sign-in sheet "/>
      <sheetName val="Men Do Main Draw Prep"/>
      <sheetName val="Men Do Main 16"/>
      <sheetName val="Boys Do Main 24&amp;32"/>
      <sheetName val=" Do Main 48&amp;64"/>
      <sheetName val="Ladies Do Main Draw Prep"/>
      <sheetName val="Ladies Do Main 16"/>
      <sheetName val="Ladies Do Main 24&amp;32"/>
      <sheetName val="Ladies Do Main 48&amp;64"/>
      <sheetName val="Plr List for OofP"/>
      <sheetName val="DoP"/>
      <sheetName val="OofP 5 cts (2)"/>
      <sheetName val="OofP 26.02.18"/>
      <sheetName val="OofP 5 cts (4)"/>
      <sheetName val="OofP list"/>
      <sheetName val="RofP list "/>
      <sheetName val="Practice Cts (6)"/>
      <sheetName val="Practice Cts"/>
      <sheetName val="Mens Si LL List"/>
      <sheetName val="Ladies' Si LL List "/>
      <sheetName val="Boys Si Alt List"/>
      <sheetName val="Girls Si Alt List"/>
      <sheetName val="Mens Do Alt List"/>
      <sheetName val="Ladie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en and Women Open 2018"/>
    </sheetNames>
    <definedNames>
      <definedName name="Jun_Hide_CU"/>
      <definedName name="Jun_Show_CU"/>
    </definedNames>
    <sheetDataSet>
      <sheetData sheetId="0"/>
      <sheetData sheetId="1">
        <row r="6">
          <cell r="A6" t="str">
            <v xml:space="preserve">         Shell / Tranquillity Open Tennis Tournament 2018</v>
          </cell>
        </row>
        <row r="10">
          <cell r="C10" t="str">
            <v>Port of Spain, TRI</v>
          </cell>
          <cell r="E10" t="str">
            <v>Chester Dalrymple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R5">
            <v>4</v>
          </cell>
        </row>
        <row r="7">
          <cell r="A7">
            <v>1</v>
          </cell>
          <cell r="B7" t="str">
            <v>MOHAMMED</v>
          </cell>
          <cell r="C7" t="str">
            <v>Carlista</v>
          </cell>
          <cell r="M7">
            <v>1</v>
          </cell>
          <cell r="Q7">
            <v>999</v>
          </cell>
          <cell r="R7">
            <v>1</v>
          </cell>
        </row>
        <row r="8">
          <cell r="A8">
            <v>2</v>
          </cell>
          <cell r="B8" t="str">
            <v>SKEENE</v>
          </cell>
          <cell r="C8" t="str">
            <v>Solange</v>
          </cell>
          <cell r="M8">
            <v>2</v>
          </cell>
          <cell r="Q8">
            <v>999</v>
          </cell>
          <cell r="R8">
            <v>2</v>
          </cell>
        </row>
        <row r="9">
          <cell r="A9">
            <v>3</v>
          </cell>
          <cell r="B9" t="str">
            <v>LEE ASSANG</v>
          </cell>
          <cell r="C9" t="str">
            <v xml:space="preserve">Yin </v>
          </cell>
          <cell r="M9">
            <v>3</v>
          </cell>
          <cell r="Q9">
            <v>999</v>
          </cell>
          <cell r="R9">
            <v>3</v>
          </cell>
        </row>
        <row r="10">
          <cell r="A10">
            <v>4</v>
          </cell>
          <cell r="B10" t="str">
            <v>KING</v>
          </cell>
          <cell r="C10" t="str">
            <v>Anya</v>
          </cell>
          <cell r="M10">
            <v>4</v>
          </cell>
          <cell r="Q10">
            <v>999</v>
          </cell>
          <cell r="R10">
            <v>4</v>
          </cell>
        </row>
        <row r="11">
          <cell r="A11">
            <v>5</v>
          </cell>
          <cell r="B11" t="str">
            <v>ALEXIS</v>
          </cell>
          <cell r="C11" t="str">
            <v>Aalisha</v>
          </cell>
          <cell r="M11">
            <v>999</v>
          </cell>
          <cell r="Q11">
            <v>999</v>
          </cell>
        </row>
        <row r="12">
          <cell r="A12">
            <v>6</v>
          </cell>
          <cell r="B12" t="str">
            <v>DOUGLAS</v>
          </cell>
          <cell r="C12" t="str">
            <v>Andrea</v>
          </cell>
          <cell r="M12">
            <v>999</v>
          </cell>
          <cell r="Q12">
            <v>999</v>
          </cell>
        </row>
        <row r="13">
          <cell r="A13">
            <v>7</v>
          </cell>
          <cell r="B13" t="str">
            <v>BRUCE</v>
          </cell>
          <cell r="C13" t="str">
            <v>Alexis</v>
          </cell>
          <cell r="M13">
            <v>999</v>
          </cell>
          <cell r="Q13">
            <v>999</v>
          </cell>
        </row>
        <row r="14">
          <cell r="A14">
            <v>8</v>
          </cell>
          <cell r="B14" t="str">
            <v>GARCIA</v>
          </cell>
          <cell r="C14" t="str">
            <v>Bridgette</v>
          </cell>
          <cell r="M14">
            <v>999</v>
          </cell>
          <cell r="Q14">
            <v>999</v>
          </cell>
        </row>
        <row r="15">
          <cell r="A15">
            <v>9</v>
          </cell>
          <cell r="B15" t="str">
            <v>MUKERJI</v>
          </cell>
          <cell r="C15" t="str">
            <v>Chelsea</v>
          </cell>
          <cell r="M15">
            <v>999</v>
          </cell>
          <cell r="Q15">
            <v>999</v>
          </cell>
        </row>
        <row r="16">
          <cell r="A16">
            <v>10</v>
          </cell>
          <cell r="B16" t="str">
            <v>LEE YOUNG</v>
          </cell>
          <cell r="C16" t="str">
            <v>Keesa</v>
          </cell>
          <cell r="M16">
            <v>999</v>
          </cell>
          <cell r="Q16">
            <v>999</v>
          </cell>
        </row>
        <row r="17">
          <cell r="A17">
            <v>11</v>
          </cell>
          <cell r="B17" t="str">
            <v>SELLIER</v>
          </cell>
          <cell r="C17" t="str">
            <v>Trevine</v>
          </cell>
          <cell r="M17">
            <v>999</v>
          </cell>
          <cell r="Q17">
            <v>999</v>
          </cell>
        </row>
        <row r="18">
          <cell r="A18">
            <v>12</v>
          </cell>
          <cell r="B18" t="str">
            <v>KOYLASS</v>
          </cell>
          <cell r="C18" t="str">
            <v>Victoria</v>
          </cell>
          <cell r="M18">
            <v>999</v>
          </cell>
          <cell r="Q18">
            <v>999</v>
          </cell>
        </row>
        <row r="19">
          <cell r="A19">
            <v>13</v>
          </cell>
          <cell r="B19" t="str">
            <v>LEITCH</v>
          </cell>
          <cell r="C19" t="str">
            <v>Kelsey</v>
          </cell>
          <cell r="M19">
            <v>999</v>
          </cell>
          <cell r="Q19">
            <v>999</v>
          </cell>
        </row>
        <row r="20">
          <cell r="A20">
            <v>14</v>
          </cell>
          <cell r="B20" t="str">
            <v>VALENTINE</v>
          </cell>
          <cell r="C20" t="str">
            <v>Shauna</v>
          </cell>
          <cell r="M20">
            <v>999</v>
          </cell>
          <cell r="Q20">
            <v>999</v>
          </cell>
        </row>
        <row r="21">
          <cell r="A21">
            <v>15</v>
          </cell>
          <cell r="B21" t="str">
            <v>HONORE</v>
          </cell>
          <cell r="C21" t="str">
            <v>Maria</v>
          </cell>
          <cell r="M21">
            <v>999</v>
          </cell>
          <cell r="Q21">
            <v>999</v>
          </cell>
        </row>
        <row r="22">
          <cell r="A22">
            <v>16</v>
          </cell>
          <cell r="B22" t="str">
            <v>CUDJOE</v>
          </cell>
          <cell r="C22" t="str">
            <v>Kryshelle</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7"/>
      <sheetData sheetId="18"/>
      <sheetData sheetId="19"/>
      <sheetData sheetId="20"/>
      <sheetData sheetId="21"/>
      <sheetData sheetId="22">
        <row r="5">
          <cell r="R5">
            <v>8</v>
          </cell>
        </row>
        <row r="7">
          <cell r="A7">
            <v>1</v>
          </cell>
          <cell r="B7" t="str">
            <v>Francis</v>
          </cell>
          <cell r="C7" t="str">
            <v>Kino</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Leslie</v>
          </cell>
          <cell r="C9" t="str">
            <v>Alijah</v>
          </cell>
          <cell r="M9">
            <v>3</v>
          </cell>
          <cell r="P9">
            <v>0</v>
          </cell>
          <cell r="Q9">
            <v>999</v>
          </cell>
          <cell r="R9">
            <v>3</v>
          </cell>
        </row>
        <row r="10">
          <cell r="A10">
            <v>4</v>
          </cell>
          <cell r="B10" t="str">
            <v>Valdez</v>
          </cell>
          <cell r="C10" t="str">
            <v>Nathan</v>
          </cell>
          <cell r="M10">
            <v>4</v>
          </cell>
          <cell r="P10">
            <v>0</v>
          </cell>
          <cell r="Q10">
            <v>999</v>
          </cell>
          <cell r="R10">
            <v>4</v>
          </cell>
        </row>
        <row r="11">
          <cell r="A11">
            <v>5</v>
          </cell>
          <cell r="B11" t="str">
            <v>Garsee</v>
          </cell>
          <cell r="C11" t="str">
            <v>Jameel</v>
          </cell>
          <cell r="M11">
            <v>5</v>
          </cell>
          <cell r="P11">
            <v>0</v>
          </cell>
          <cell r="Q11">
            <v>999</v>
          </cell>
          <cell r="R11">
            <v>5</v>
          </cell>
        </row>
        <row r="12">
          <cell r="A12">
            <v>6</v>
          </cell>
          <cell r="B12" t="str">
            <v>Shamsi</v>
          </cell>
          <cell r="C12" t="str">
            <v>Luca</v>
          </cell>
          <cell r="M12">
            <v>6</v>
          </cell>
          <cell r="P12">
            <v>0</v>
          </cell>
          <cell r="Q12">
            <v>999</v>
          </cell>
          <cell r="R12">
            <v>6</v>
          </cell>
        </row>
        <row r="13">
          <cell r="A13">
            <v>7</v>
          </cell>
          <cell r="B13" t="str">
            <v>Devaux</v>
          </cell>
          <cell r="C13" t="str">
            <v>Charles</v>
          </cell>
          <cell r="M13">
            <v>7</v>
          </cell>
          <cell r="P13">
            <v>0</v>
          </cell>
          <cell r="Q13">
            <v>999</v>
          </cell>
          <cell r="R13">
            <v>7</v>
          </cell>
        </row>
        <row r="14">
          <cell r="A14">
            <v>8</v>
          </cell>
          <cell r="B14" t="str">
            <v>Sylvester</v>
          </cell>
          <cell r="C14" t="str">
            <v>Sebastian</v>
          </cell>
          <cell r="M14">
            <v>8</v>
          </cell>
          <cell r="P14">
            <v>0</v>
          </cell>
          <cell r="Q14">
            <v>999</v>
          </cell>
          <cell r="R14">
            <v>8</v>
          </cell>
        </row>
        <row r="15">
          <cell r="A15">
            <v>9</v>
          </cell>
          <cell r="B15" t="str">
            <v>Scott</v>
          </cell>
          <cell r="C15" t="str">
            <v>Adam</v>
          </cell>
          <cell r="M15">
            <v>999</v>
          </cell>
          <cell r="P15">
            <v>0</v>
          </cell>
          <cell r="Q15">
            <v>999</v>
          </cell>
        </row>
        <row r="16">
          <cell r="A16">
            <v>10</v>
          </cell>
          <cell r="B16" t="str">
            <v>Serville</v>
          </cell>
          <cell r="C16" t="str">
            <v>Andre</v>
          </cell>
          <cell r="M16">
            <v>999</v>
          </cell>
          <cell r="P16">
            <v>0</v>
          </cell>
          <cell r="Q16">
            <v>999</v>
          </cell>
        </row>
        <row r="17">
          <cell r="A17">
            <v>11</v>
          </cell>
          <cell r="B17" t="str">
            <v>Richards</v>
          </cell>
          <cell r="C17" t="str">
            <v>Askia</v>
          </cell>
          <cell r="M17">
            <v>999</v>
          </cell>
          <cell r="P17">
            <v>0</v>
          </cell>
          <cell r="Q17">
            <v>999</v>
          </cell>
        </row>
        <row r="18">
          <cell r="A18">
            <v>12</v>
          </cell>
          <cell r="B18" t="str">
            <v>Sylvester</v>
          </cell>
          <cell r="C18" t="str">
            <v>Beckham</v>
          </cell>
          <cell r="M18">
            <v>999</v>
          </cell>
          <cell r="P18">
            <v>0</v>
          </cell>
          <cell r="Q18">
            <v>999</v>
          </cell>
        </row>
        <row r="19">
          <cell r="A19">
            <v>13</v>
          </cell>
          <cell r="B19" t="str">
            <v>Mukerji</v>
          </cell>
          <cell r="C19" t="str">
            <v>Bis</v>
          </cell>
          <cell r="M19">
            <v>999</v>
          </cell>
          <cell r="P19">
            <v>0</v>
          </cell>
          <cell r="Q19">
            <v>999</v>
          </cell>
        </row>
        <row r="20">
          <cell r="A20">
            <v>14</v>
          </cell>
          <cell r="B20" t="str">
            <v>Bachew</v>
          </cell>
          <cell r="C20" t="str">
            <v>Caleb</v>
          </cell>
          <cell r="M20">
            <v>999</v>
          </cell>
          <cell r="P20">
            <v>0</v>
          </cell>
          <cell r="Q20">
            <v>999</v>
          </cell>
        </row>
        <row r="21">
          <cell r="A21">
            <v>15</v>
          </cell>
          <cell r="B21" t="str">
            <v>Oliver</v>
          </cell>
          <cell r="C21" t="str">
            <v>Derrel</v>
          </cell>
          <cell r="M21">
            <v>999</v>
          </cell>
          <cell r="P21">
            <v>0</v>
          </cell>
          <cell r="Q21">
            <v>999</v>
          </cell>
        </row>
        <row r="22">
          <cell r="A22">
            <v>16</v>
          </cell>
          <cell r="B22" t="str">
            <v>Salim</v>
          </cell>
          <cell r="C22" t="str">
            <v>Hayden</v>
          </cell>
          <cell r="M22">
            <v>999</v>
          </cell>
          <cell r="P22">
            <v>0</v>
          </cell>
          <cell r="Q22">
            <v>999</v>
          </cell>
        </row>
        <row r="23">
          <cell r="A23">
            <v>17</v>
          </cell>
          <cell r="B23" t="str">
            <v>Alexis</v>
          </cell>
          <cell r="C23" t="str">
            <v>Jamal</v>
          </cell>
          <cell r="M23">
            <v>999</v>
          </cell>
          <cell r="P23">
            <v>0</v>
          </cell>
          <cell r="Q23">
            <v>999</v>
          </cell>
        </row>
        <row r="24">
          <cell r="A24">
            <v>18</v>
          </cell>
          <cell r="B24" t="str">
            <v>Govia</v>
          </cell>
          <cell r="C24" t="str">
            <v>Jean Paul</v>
          </cell>
          <cell r="M24">
            <v>999</v>
          </cell>
          <cell r="P24">
            <v>0</v>
          </cell>
          <cell r="Q24">
            <v>999</v>
          </cell>
        </row>
        <row r="25">
          <cell r="A25">
            <v>19</v>
          </cell>
          <cell r="B25" t="str">
            <v>Alexander</v>
          </cell>
          <cell r="C25" t="str">
            <v>Joel</v>
          </cell>
          <cell r="M25">
            <v>999</v>
          </cell>
          <cell r="P25">
            <v>0</v>
          </cell>
          <cell r="Q25">
            <v>999</v>
          </cell>
        </row>
        <row r="26">
          <cell r="A26">
            <v>20</v>
          </cell>
          <cell r="B26" t="str">
            <v>Cornwall</v>
          </cell>
          <cell r="C26" t="str">
            <v>Kendon</v>
          </cell>
          <cell r="M26">
            <v>999</v>
          </cell>
          <cell r="P26">
            <v>0</v>
          </cell>
          <cell r="Q26">
            <v>999</v>
          </cell>
        </row>
        <row r="27">
          <cell r="A27">
            <v>21</v>
          </cell>
          <cell r="B27" t="str">
            <v>Hinkson</v>
          </cell>
          <cell r="C27" t="str">
            <v>Levi</v>
          </cell>
          <cell r="M27">
            <v>999</v>
          </cell>
          <cell r="P27">
            <v>0</v>
          </cell>
          <cell r="Q27">
            <v>999</v>
          </cell>
        </row>
        <row r="28">
          <cell r="A28">
            <v>22</v>
          </cell>
          <cell r="B28" t="str">
            <v>Weekes</v>
          </cell>
          <cell r="C28" t="str">
            <v>Marlon</v>
          </cell>
          <cell r="M28">
            <v>999</v>
          </cell>
          <cell r="P28">
            <v>0</v>
          </cell>
          <cell r="Q28">
            <v>999</v>
          </cell>
        </row>
        <row r="29">
          <cell r="A29">
            <v>23</v>
          </cell>
          <cell r="B29" t="str">
            <v>Mendoza</v>
          </cell>
          <cell r="C29" t="str">
            <v>Renzo Angeles</v>
          </cell>
          <cell r="M29">
            <v>999</v>
          </cell>
          <cell r="P29">
            <v>0</v>
          </cell>
          <cell r="Q29">
            <v>999</v>
          </cell>
        </row>
        <row r="30">
          <cell r="A30">
            <v>24</v>
          </cell>
          <cell r="B30" t="str">
            <v>Caesar</v>
          </cell>
          <cell r="C30" t="str">
            <v>Robert</v>
          </cell>
          <cell r="M30">
            <v>999</v>
          </cell>
          <cell r="P30">
            <v>0</v>
          </cell>
          <cell r="Q30">
            <v>999</v>
          </cell>
        </row>
        <row r="31">
          <cell r="A31">
            <v>25</v>
          </cell>
          <cell r="B31" t="str">
            <v>Pooran</v>
          </cell>
          <cell r="C31" t="str">
            <v>Sanjay</v>
          </cell>
          <cell r="M31">
            <v>999</v>
          </cell>
          <cell r="P31">
            <v>0</v>
          </cell>
          <cell r="Q31">
            <v>999</v>
          </cell>
        </row>
        <row r="32">
          <cell r="A32">
            <v>26</v>
          </cell>
          <cell r="B32" t="str">
            <v>Williams</v>
          </cell>
          <cell r="C32" t="str">
            <v>Saqiv</v>
          </cell>
          <cell r="M32">
            <v>999</v>
          </cell>
          <cell r="P32">
            <v>0</v>
          </cell>
          <cell r="Q32">
            <v>999</v>
          </cell>
        </row>
        <row r="33">
          <cell r="A33">
            <v>27</v>
          </cell>
          <cell r="B33" t="str">
            <v>Pasea</v>
          </cell>
          <cell r="C33" t="str">
            <v>Tim</v>
          </cell>
          <cell r="M33">
            <v>999</v>
          </cell>
          <cell r="P33">
            <v>0</v>
          </cell>
          <cell r="Q33">
            <v>999</v>
          </cell>
        </row>
        <row r="34">
          <cell r="A34">
            <v>28</v>
          </cell>
          <cell r="B34" t="str">
            <v>Gonzalves</v>
          </cell>
          <cell r="C34" t="str">
            <v>Josh</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3"/>
      <sheetData sheetId="24"/>
      <sheetData sheetId="25"/>
      <sheetData sheetId="26"/>
      <sheetData sheetId="27"/>
      <sheetData sheetId="28"/>
      <sheetData sheetId="29">
        <row r="5">
          <cell r="R5">
            <v>4</v>
          </cell>
        </row>
        <row r="7">
          <cell r="A7">
            <v>1</v>
          </cell>
          <cell r="B7" t="str">
            <v>Nwokolo</v>
          </cell>
          <cell r="C7" t="str">
            <v>Osenyonye</v>
          </cell>
          <cell r="M7">
            <v>1</v>
          </cell>
          <cell r="P7">
            <v>0</v>
          </cell>
          <cell r="Q7">
            <v>999</v>
          </cell>
          <cell r="R7">
            <v>1</v>
          </cell>
        </row>
        <row r="8">
          <cell r="A8">
            <v>2</v>
          </cell>
          <cell r="B8" t="str">
            <v>Sabga</v>
          </cell>
          <cell r="C8" t="str">
            <v>Kimberly</v>
          </cell>
          <cell r="M8">
            <v>2</v>
          </cell>
          <cell r="P8">
            <v>0</v>
          </cell>
          <cell r="Q8">
            <v>999</v>
          </cell>
          <cell r="R8">
            <v>2</v>
          </cell>
        </row>
        <row r="9">
          <cell r="A9">
            <v>3</v>
          </cell>
          <cell r="B9" t="str">
            <v>Honore</v>
          </cell>
          <cell r="C9" t="str">
            <v>Maria</v>
          </cell>
          <cell r="M9">
            <v>3</v>
          </cell>
          <cell r="P9">
            <v>0</v>
          </cell>
          <cell r="Q9">
            <v>999</v>
          </cell>
          <cell r="R9">
            <v>3</v>
          </cell>
        </row>
        <row r="10">
          <cell r="A10">
            <v>4</v>
          </cell>
          <cell r="B10" t="str">
            <v>Houllier</v>
          </cell>
          <cell r="C10" t="str">
            <v>Ryhse</v>
          </cell>
          <cell r="M10">
            <v>4</v>
          </cell>
          <cell r="P10">
            <v>0</v>
          </cell>
          <cell r="Q10">
            <v>999</v>
          </cell>
          <cell r="R10">
            <v>4</v>
          </cell>
        </row>
        <row r="11">
          <cell r="A11">
            <v>5</v>
          </cell>
          <cell r="B11" t="str">
            <v>Fabres</v>
          </cell>
          <cell r="C11" t="str">
            <v>Haleigh</v>
          </cell>
          <cell r="M11">
            <v>999</v>
          </cell>
          <cell r="P11">
            <v>0</v>
          </cell>
          <cell r="Q11">
            <v>999</v>
          </cell>
        </row>
        <row r="12">
          <cell r="A12">
            <v>6</v>
          </cell>
          <cell r="B12" t="str">
            <v>Leitch</v>
          </cell>
          <cell r="C12" t="str">
            <v>Kelsey</v>
          </cell>
          <cell r="M12">
            <v>999</v>
          </cell>
          <cell r="P12">
            <v>0</v>
          </cell>
          <cell r="Q12">
            <v>999</v>
          </cell>
        </row>
        <row r="13">
          <cell r="A13">
            <v>7</v>
          </cell>
          <cell r="B13" t="str">
            <v>Cudjoe</v>
          </cell>
          <cell r="C13" t="str">
            <v>Kryshelle</v>
          </cell>
          <cell r="M13">
            <v>999</v>
          </cell>
          <cell r="P13">
            <v>0</v>
          </cell>
          <cell r="Q13">
            <v>999</v>
          </cell>
        </row>
        <row r="14">
          <cell r="A14">
            <v>8</v>
          </cell>
          <cell r="B14" t="str">
            <v>Gajadhar</v>
          </cell>
          <cell r="C14" t="str">
            <v>Malissa</v>
          </cell>
          <cell r="M14">
            <v>999</v>
          </cell>
          <cell r="P14">
            <v>0</v>
          </cell>
          <cell r="Q14">
            <v>999</v>
          </cell>
        </row>
        <row r="15">
          <cell r="A15">
            <v>9</v>
          </cell>
          <cell r="B15" t="str">
            <v>Valentine</v>
          </cell>
          <cell r="C15" t="str">
            <v>Shauna</v>
          </cell>
          <cell r="M15">
            <v>999</v>
          </cell>
          <cell r="P15">
            <v>0</v>
          </cell>
          <cell r="Q15">
            <v>999</v>
          </cell>
        </row>
        <row r="16">
          <cell r="A16">
            <v>10</v>
          </cell>
          <cell r="B16" t="str">
            <v>Deokiesingh</v>
          </cell>
          <cell r="C16" t="str">
            <v>Sinead</v>
          </cell>
          <cell r="M16">
            <v>999</v>
          </cell>
          <cell r="P16">
            <v>0</v>
          </cell>
          <cell r="Q16">
            <v>999</v>
          </cell>
        </row>
        <row r="17">
          <cell r="A17">
            <v>11</v>
          </cell>
          <cell r="B17" t="str">
            <v>Houllier</v>
          </cell>
          <cell r="C17" t="str">
            <v>Rhyse</v>
          </cell>
          <cell r="M17">
            <v>999</v>
          </cell>
          <cell r="P17">
            <v>0</v>
          </cell>
          <cell r="Q17">
            <v>999</v>
          </cell>
        </row>
        <row r="18">
          <cell r="A18">
            <v>12</v>
          </cell>
          <cell r="M18">
            <v>999</v>
          </cell>
          <cell r="P18">
            <v>0</v>
          </cell>
          <cell r="Q18">
            <v>999</v>
          </cell>
        </row>
        <row r="19">
          <cell r="A19">
            <v>13</v>
          </cell>
          <cell r="M19">
            <v>999</v>
          </cell>
          <cell r="P19">
            <v>0</v>
          </cell>
          <cell r="Q19">
            <v>999</v>
          </cell>
        </row>
        <row r="20">
          <cell r="A20">
            <v>14</v>
          </cell>
          <cell r="M20">
            <v>999</v>
          </cell>
          <cell r="P20">
            <v>0</v>
          </cell>
          <cell r="Q20">
            <v>999</v>
          </cell>
        </row>
        <row r="21">
          <cell r="A21">
            <v>15</v>
          </cell>
          <cell r="M21">
            <v>999</v>
          </cell>
          <cell r="P21">
            <v>0</v>
          </cell>
          <cell r="Q21">
            <v>999</v>
          </cell>
        </row>
        <row r="22">
          <cell r="A22">
            <v>16</v>
          </cell>
          <cell r="M22">
            <v>999</v>
          </cell>
          <cell r="P22">
            <v>0</v>
          </cell>
          <cell r="Q22">
            <v>999</v>
          </cell>
        </row>
        <row r="23">
          <cell r="A23">
            <v>17</v>
          </cell>
          <cell r="M23">
            <v>999</v>
          </cell>
          <cell r="P23">
            <v>0</v>
          </cell>
          <cell r="Q23">
            <v>999</v>
          </cell>
        </row>
        <row r="24">
          <cell r="A24">
            <v>18</v>
          </cell>
          <cell r="M24">
            <v>999</v>
          </cell>
          <cell r="P24">
            <v>0</v>
          </cell>
          <cell r="Q24">
            <v>999</v>
          </cell>
        </row>
        <row r="25">
          <cell r="A25">
            <v>19</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30"/>
      <sheetData sheetId="31"/>
      <sheetData sheetId="32"/>
      <sheetData sheetId="33"/>
      <sheetData sheetId="34"/>
      <sheetData sheetId="35"/>
      <sheetData sheetId="36"/>
      <sheetData sheetId="37">
        <row r="5">
          <cell r="V5">
            <v>8</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MOHAMMED</v>
          </cell>
          <cell r="C10" t="str">
            <v>Nabeel</v>
          </cell>
          <cell r="G10" t="str">
            <v>WILSON</v>
          </cell>
          <cell r="H10" t="str">
            <v>Vaughn</v>
          </cell>
          <cell r="L10">
            <v>0</v>
          </cell>
          <cell r="O10">
            <v>0</v>
          </cell>
          <cell r="P10">
            <v>0</v>
          </cell>
          <cell r="Q10">
            <v>0</v>
          </cell>
          <cell r="R10">
            <v>0</v>
          </cell>
          <cell r="U10">
            <v>0</v>
          </cell>
          <cell r="V10">
            <v>3</v>
          </cell>
        </row>
        <row r="11">
          <cell r="A11">
            <v>4</v>
          </cell>
          <cell r="B11" t="str">
            <v>MOONASAR</v>
          </cell>
          <cell r="C11" t="str">
            <v>Keshan</v>
          </cell>
          <cell r="G11" t="str">
            <v>MAHASE</v>
          </cell>
          <cell r="H11" t="str">
            <v>Dexter</v>
          </cell>
          <cell r="L11">
            <v>0</v>
          </cell>
          <cell r="O11">
            <v>0</v>
          </cell>
          <cell r="P11">
            <v>0</v>
          </cell>
          <cell r="Q11">
            <v>0</v>
          </cell>
          <cell r="R11">
            <v>0</v>
          </cell>
          <cell r="U11">
            <v>0</v>
          </cell>
          <cell r="V11">
            <v>4</v>
          </cell>
        </row>
        <row r="12">
          <cell r="A12">
            <v>5</v>
          </cell>
          <cell r="B12" t="str">
            <v>ROBINSON</v>
          </cell>
          <cell r="C12" t="str">
            <v>Ronald</v>
          </cell>
          <cell r="G12" t="str">
            <v>ALEXIS</v>
          </cell>
          <cell r="H12" t="str">
            <v>Jaydon</v>
          </cell>
          <cell r="L12">
            <v>0</v>
          </cell>
          <cell r="O12">
            <v>0</v>
          </cell>
          <cell r="P12">
            <v>0</v>
          </cell>
          <cell r="Q12">
            <v>0</v>
          </cell>
          <cell r="R12">
            <v>0</v>
          </cell>
          <cell r="U12">
            <v>0</v>
          </cell>
          <cell r="V12">
            <v>5</v>
          </cell>
        </row>
        <row r="13">
          <cell r="A13">
            <v>6</v>
          </cell>
          <cell r="B13" t="str">
            <v>MOHAMMED</v>
          </cell>
          <cell r="C13" t="str">
            <v>Ibrahim</v>
          </cell>
          <cell r="G13" t="str">
            <v>SANCHEZ</v>
          </cell>
          <cell r="H13" t="str">
            <v>Che</v>
          </cell>
          <cell r="L13">
            <v>0</v>
          </cell>
          <cell r="O13">
            <v>0</v>
          </cell>
          <cell r="P13">
            <v>0</v>
          </cell>
          <cell r="Q13">
            <v>0</v>
          </cell>
          <cell r="R13">
            <v>0</v>
          </cell>
          <cell r="U13">
            <v>0</v>
          </cell>
          <cell r="V13">
            <v>6</v>
          </cell>
        </row>
        <row r="14">
          <cell r="A14">
            <v>7</v>
          </cell>
          <cell r="B14" t="str">
            <v>FRANCIS</v>
          </cell>
          <cell r="C14" t="str">
            <v>Kino</v>
          </cell>
          <cell r="G14" t="str">
            <v>CAESAR</v>
          </cell>
          <cell r="H14" t="str">
            <v>Robert</v>
          </cell>
          <cell r="L14">
            <v>0</v>
          </cell>
          <cell r="O14">
            <v>0</v>
          </cell>
          <cell r="P14">
            <v>0</v>
          </cell>
          <cell r="Q14">
            <v>0</v>
          </cell>
          <cell r="R14">
            <v>0</v>
          </cell>
          <cell r="U14">
            <v>0</v>
          </cell>
          <cell r="V14">
            <v>7</v>
          </cell>
        </row>
        <row r="15">
          <cell r="A15">
            <v>8</v>
          </cell>
          <cell r="B15" t="str">
            <v>VALENTINE</v>
          </cell>
          <cell r="C15" t="str">
            <v>Krystyan</v>
          </cell>
          <cell r="G15" t="str">
            <v>VILLAROUL</v>
          </cell>
          <cell r="H15" t="str">
            <v>Louis</v>
          </cell>
          <cell r="L15">
            <v>0</v>
          </cell>
          <cell r="O15">
            <v>0</v>
          </cell>
          <cell r="P15">
            <v>0</v>
          </cell>
          <cell r="Q15">
            <v>0</v>
          </cell>
          <cell r="R15">
            <v>0</v>
          </cell>
          <cell r="U15">
            <v>0</v>
          </cell>
          <cell r="V15">
            <v>8</v>
          </cell>
        </row>
        <row r="16">
          <cell r="A16">
            <v>9</v>
          </cell>
          <cell r="B16" t="str">
            <v>POORAN</v>
          </cell>
          <cell r="C16" t="str">
            <v>Sanjay</v>
          </cell>
          <cell r="G16" t="str">
            <v>LEE LUM</v>
          </cell>
          <cell r="H16" t="str">
            <v>Mark</v>
          </cell>
          <cell r="L16">
            <v>0</v>
          </cell>
          <cell r="O16">
            <v>0</v>
          </cell>
          <cell r="P16">
            <v>0</v>
          </cell>
          <cell r="Q16">
            <v>0</v>
          </cell>
          <cell r="R16">
            <v>0</v>
          </cell>
          <cell r="U16">
            <v>0</v>
          </cell>
        </row>
        <row r="17">
          <cell r="A17">
            <v>10</v>
          </cell>
          <cell r="B17" t="str">
            <v>VALDEZ</v>
          </cell>
          <cell r="C17" t="str">
            <v>Nathan</v>
          </cell>
          <cell r="G17" t="str">
            <v>NWOKOLO</v>
          </cell>
          <cell r="H17" t="str">
            <v>Ebolum</v>
          </cell>
          <cell r="L17">
            <v>0</v>
          </cell>
          <cell r="O17">
            <v>0</v>
          </cell>
          <cell r="P17">
            <v>0</v>
          </cell>
          <cell r="Q17">
            <v>0</v>
          </cell>
          <cell r="R17">
            <v>0</v>
          </cell>
          <cell r="U17">
            <v>0</v>
          </cell>
        </row>
        <row r="18">
          <cell r="A18">
            <v>11</v>
          </cell>
          <cell r="B18" t="str">
            <v>SCOTT</v>
          </cell>
          <cell r="C18" t="str">
            <v>Adam</v>
          </cell>
          <cell r="G18" t="str">
            <v>JEARY</v>
          </cell>
          <cell r="H18" t="str">
            <v>Ethan</v>
          </cell>
          <cell r="L18">
            <v>0</v>
          </cell>
          <cell r="O18">
            <v>0</v>
          </cell>
          <cell r="P18">
            <v>0</v>
          </cell>
          <cell r="Q18">
            <v>0</v>
          </cell>
          <cell r="R18">
            <v>0</v>
          </cell>
          <cell r="U18">
            <v>0</v>
          </cell>
        </row>
        <row r="19">
          <cell r="A19">
            <v>12</v>
          </cell>
          <cell r="B19" t="str">
            <v>SYLVESTER</v>
          </cell>
          <cell r="C19" t="str">
            <v>Sebastian</v>
          </cell>
          <cell r="G19" t="str">
            <v>DEVAUX</v>
          </cell>
          <cell r="H19" t="str">
            <v>Charles</v>
          </cell>
          <cell r="L19">
            <v>0</v>
          </cell>
          <cell r="O19">
            <v>0</v>
          </cell>
          <cell r="P19">
            <v>0</v>
          </cell>
          <cell r="Q19">
            <v>0</v>
          </cell>
          <cell r="R19">
            <v>0</v>
          </cell>
          <cell r="U19">
            <v>0</v>
          </cell>
        </row>
        <row r="20">
          <cell r="A20">
            <v>13</v>
          </cell>
          <cell r="B20" t="str">
            <v>RICHARDS</v>
          </cell>
          <cell r="C20" t="str">
            <v>Askia</v>
          </cell>
          <cell r="G20" t="str">
            <v>JACK</v>
          </cell>
          <cell r="H20" t="str">
            <v>Issa</v>
          </cell>
          <cell r="L20">
            <v>0</v>
          </cell>
          <cell r="O20">
            <v>0</v>
          </cell>
          <cell r="P20">
            <v>0</v>
          </cell>
          <cell r="Q20">
            <v>0</v>
          </cell>
          <cell r="R20">
            <v>0</v>
          </cell>
          <cell r="U20">
            <v>0</v>
          </cell>
        </row>
        <row r="21">
          <cell r="A21">
            <v>14</v>
          </cell>
          <cell r="B21" t="str">
            <v>WILLIAMS</v>
          </cell>
          <cell r="C21" t="str">
            <v>Sonny</v>
          </cell>
          <cell r="G21" t="str">
            <v>WILLIAMS</v>
          </cell>
          <cell r="H21" t="str">
            <v>Saqiv</v>
          </cell>
          <cell r="L21">
            <v>0</v>
          </cell>
          <cell r="O21">
            <v>0</v>
          </cell>
          <cell r="P21">
            <v>0</v>
          </cell>
          <cell r="Q21">
            <v>0</v>
          </cell>
          <cell r="R21">
            <v>0</v>
          </cell>
          <cell r="U21">
            <v>0</v>
          </cell>
        </row>
        <row r="22">
          <cell r="A22">
            <v>15</v>
          </cell>
          <cell r="B22" t="str">
            <v>GARSEE</v>
          </cell>
          <cell r="C22" t="str">
            <v>Jameel</v>
          </cell>
          <cell r="G22" t="str">
            <v>BACHEW</v>
          </cell>
          <cell r="H22" t="str">
            <v>Caleb</v>
          </cell>
          <cell r="L22">
            <v>0</v>
          </cell>
          <cell r="O22">
            <v>0</v>
          </cell>
          <cell r="P22">
            <v>0</v>
          </cell>
          <cell r="Q22">
            <v>0</v>
          </cell>
          <cell r="R22">
            <v>0</v>
          </cell>
          <cell r="U22">
            <v>0</v>
          </cell>
        </row>
        <row r="23">
          <cell r="A23">
            <v>16</v>
          </cell>
          <cell r="B23" t="str">
            <v>BETTS</v>
          </cell>
          <cell r="C23" t="str">
            <v>James</v>
          </cell>
          <cell r="G23" t="str">
            <v>HENDERSON</v>
          </cell>
          <cell r="H23" t="str">
            <v>Mark</v>
          </cell>
          <cell r="L23">
            <v>0</v>
          </cell>
          <cell r="O23">
            <v>0</v>
          </cell>
          <cell r="P23">
            <v>0</v>
          </cell>
          <cell r="Q23">
            <v>0</v>
          </cell>
          <cell r="R23">
            <v>0</v>
          </cell>
          <cell r="U23">
            <v>0</v>
          </cell>
        </row>
        <row r="24">
          <cell r="A24">
            <v>17</v>
          </cell>
          <cell r="B24" t="str">
            <v>HINKSON</v>
          </cell>
          <cell r="C24" t="str">
            <v>Levi</v>
          </cell>
          <cell r="G24" t="str">
            <v>HART</v>
          </cell>
          <cell r="H24" t="str">
            <v>Tyler</v>
          </cell>
          <cell r="L24">
            <v>0</v>
          </cell>
          <cell r="O24">
            <v>0</v>
          </cell>
          <cell r="P24">
            <v>0</v>
          </cell>
          <cell r="Q24">
            <v>0</v>
          </cell>
          <cell r="R24">
            <v>0</v>
          </cell>
          <cell r="U24">
            <v>0</v>
          </cell>
        </row>
        <row r="25">
          <cell r="A25">
            <v>18</v>
          </cell>
          <cell r="B25" t="str">
            <v>MUKERJI</v>
          </cell>
          <cell r="C25" t="str">
            <v>Bis</v>
          </cell>
          <cell r="G25" t="str">
            <v>MUKERJI</v>
          </cell>
          <cell r="H25" t="str">
            <v>Jordan</v>
          </cell>
          <cell r="L25">
            <v>0</v>
          </cell>
          <cell r="O25">
            <v>0</v>
          </cell>
          <cell r="P25">
            <v>0</v>
          </cell>
          <cell r="Q25">
            <v>0</v>
          </cell>
          <cell r="R25">
            <v>0</v>
          </cell>
          <cell r="U25">
            <v>0</v>
          </cell>
        </row>
        <row r="26">
          <cell r="A26">
            <v>19</v>
          </cell>
          <cell r="B26" t="str">
            <v>LESLIE</v>
          </cell>
          <cell r="C26" t="str">
            <v>Elijah</v>
          </cell>
          <cell r="G26" t="str">
            <v>WAN</v>
          </cell>
          <cell r="H26" t="str">
            <v>Alexis</v>
          </cell>
          <cell r="L26">
            <v>0</v>
          </cell>
          <cell r="O26">
            <v>0</v>
          </cell>
          <cell r="P26">
            <v>0</v>
          </cell>
          <cell r="Q26">
            <v>0</v>
          </cell>
          <cell r="R26">
            <v>0</v>
          </cell>
          <cell r="U26">
            <v>0</v>
          </cell>
        </row>
        <row r="27">
          <cell r="A27">
            <v>20</v>
          </cell>
          <cell r="B27" t="str">
            <v>SHANSI</v>
          </cell>
          <cell r="C27" t="str">
            <v>Luca</v>
          </cell>
          <cell r="G27" t="str">
            <v>GONSALVES</v>
          </cell>
          <cell r="H27" t="str">
            <v>Josh</v>
          </cell>
          <cell r="L27">
            <v>0</v>
          </cell>
          <cell r="O27">
            <v>0</v>
          </cell>
          <cell r="P27">
            <v>0</v>
          </cell>
          <cell r="Q27">
            <v>0</v>
          </cell>
          <cell r="R27">
            <v>0</v>
          </cell>
          <cell r="U27">
            <v>0</v>
          </cell>
        </row>
        <row r="28">
          <cell r="A28">
            <v>21</v>
          </cell>
          <cell r="B28" t="str">
            <v>BYE</v>
          </cell>
          <cell r="L28">
            <v>0</v>
          </cell>
          <cell r="O28">
            <v>0</v>
          </cell>
          <cell r="P28">
            <v>0</v>
          </cell>
          <cell r="Q28">
            <v>0</v>
          </cell>
          <cell r="R28">
            <v>0</v>
          </cell>
          <cell r="U28">
            <v>0</v>
          </cell>
        </row>
        <row r="29">
          <cell r="A29">
            <v>22</v>
          </cell>
          <cell r="L29">
            <v>0</v>
          </cell>
          <cell r="O29">
            <v>0</v>
          </cell>
          <cell r="P29">
            <v>0</v>
          </cell>
          <cell r="Q29">
            <v>0</v>
          </cell>
          <cell r="R29">
            <v>0</v>
          </cell>
          <cell r="U29">
            <v>0</v>
          </cell>
        </row>
        <row r="30">
          <cell r="A30">
            <v>23</v>
          </cell>
          <cell r="L30">
            <v>0</v>
          </cell>
          <cell r="O30">
            <v>0</v>
          </cell>
          <cell r="P30">
            <v>0</v>
          </cell>
          <cell r="Q30">
            <v>0</v>
          </cell>
          <cell r="R30">
            <v>0</v>
          </cell>
          <cell r="U30">
            <v>0</v>
          </cell>
        </row>
        <row r="31">
          <cell r="A31">
            <v>24</v>
          </cell>
          <cell r="L31">
            <v>0</v>
          </cell>
          <cell r="O31">
            <v>0</v>
          </cell>
          <cell r="P31">
            <v>0</v>
          </cell>
          <cell r="Q31">
            <v>0</v>
          </cell>
          <cell r="R31">
            <v>0</v>
          </cell>
          <cell r="U31">
            <v>0</v>
          </cell>
        </row>
        <row r="32">
          <cell r="A32">
            <v>25</v>
          </cell>
          <cell r="L32">
            <v>0</v>
          </cell>
          <cell r="O32">
            <v>0</v>
          </cell>
          <cell r="P32">
            <v>0</v>
          </cell>
          <cell r="Q32">
            <v>0</v>
          </cell>
          <cell r="R32">
            <v>0</v>
          </cell>
          <cell r="U32">
            <v>0</v>
          </cell>
        </row>
        <row r="33">
          <cell r="A33">
            <v>26</v>
          </cell>
          <cell r="L33">
            <v>0</v>
          </cell>
          <cell r="O33">
            <v>0</v>
          </cell>
          <cell r="P33">
            <v>0</v>
          </cell>
          <cell r="Q33">
            <v>0</v>
          </cell>
          <cell r="R33">
            <v>0</v>
          </cell>
          <cell r="U33">
            <v>0</v>
          </cell>
        </row>
        <row r="34">
          <cell r="A34">
            <v>27</v>
          </cell>
          <cell r="L34">
            <v>0</v>
          </cell>
          <cell r="O34">
            <v>0</v>
          </cell>
          <cell r="P34">
            <v>0</v>
          </cell>
          <cell r="Q34">
            <v>0</v>
          </cell>
          <cell r="R34">
            <v>0</v>
          </cell>
          <cell r="U34">
            <v>0</v>
          </cell>
        </row>
        <row r="35">
          <cell r="A35">
            <v>28</v>
          </cell>
          <cell r="L35">
            <v>0</v>
          </cell>
          <cell r="O35">
            <v>0</v>
          </cell>
          <cell r="P35">
            <v>0</v>
          </cell>
          <cell r="Q35">
            <v>0</v>
          </cell>
          <cell r="R35">
            <v>0</v>
          </cell>
          <cell r="U35">
            <v>0</v>
          </cell>
        </row>
        <row r="36">
          <cell r="A36">
            <v>29</v>
          </cell>
          <cell r="L36">
            <v>0</v>
          </cell>
          <cell r="O36">
            <v>0</v>
          </cell>
          <cell r="P36">
            <v>0</v>
          </cell>
          <cell r="Q36">
            <v>0</v>
          </cell>
          <cell r="R36">
            <v>0</v>
          </cell>
          <cell r="U36">
            <v>0</v>
          </cell>
        </row>
        <row r="37">
          <cell r="A37">
            <v>30</v>
          </cell>
          <cell r="L37">
            <v>0</v>
          </cell>
          <cell r="O37">
            <v>0</v>
          </cell>
          <cell r="P37">
            <v>0</v>
          </cell>
          <cell r="Q37">
            <v>0</v>
          </cell>
          <cell r="R37">
            <v>0</v>
          </cell>
          <cell r="U37">
            <v>0</v>
          </cell>
        </row>
        <row r="38">
          <cell r="A38">
            <v>31</v>
          </cell>
          <cell r="L38">
            <v>0</v>
          </cell>
          <cell r="O38">
            <v>0</v>
          </cell>
          <cell r="P38">
            <v>0</v>
          </cell>
          <cell r="Q38">
            <v>0</v>
          </cell>
          <cell r="R38">
            <v>0</v>
          </cell>
          <cell r="U38">
            <v>0</v>
          </cell>
        </row>
        <row r="39">
          <cell r="A39">
            <v>32</v>
          </cell>
          <cell r="L39">
            <v>0</v>
          </cell>
          <cell r="O39">
            <v>0</v>
          </cell>
          <cell r="P39">
            <v>0</v>
          </cell>
          <cell r="Q39">
            <v>0</v>
          </cell>
          <cell r="R39">
            <v>0</v>
          </cell>
          <cell r="U39">
            <v>0</v>
          </cell>
        </row>
      </sheetData>
      <sheetData sheetId="38"/>
      <sheetData sheetId="39"/>
      <sheetData sheetId="40"/>
      <sheetData sheetId="41">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MOHAMMED</v>
          </cell>
          <cell r="C8" t="str">
            <v>Carlista</v>
          </cell>
          <cell r="G8" t="str">
            <v>LEE ASSANG</v>
          </cell>
          <cell r="H8" t="str">
            <v>Yin</v>
          </cell>
          <cell r="L8">
            <v>0</v>
          </cell>
          <cell r="O8">
            <v>0</v>
          </cell>
          <cell r="P8">
            <v>0</v>
          </cell>
          <cell r="Q8">
            <v>0</v>
          </cell>
          <cell r="R8">
            <v>0</v>
          </cell>
          <cell r="U8">
            <v>0</v>
          </cell>
          <cell r="V8">
            <v>1</v>
          </cell>
        </row>
        <row r="9">
          <cell r="A9">
            <v>2</v>
          </cell>
          <cell r="B9" t="str">
            <v>SKEENE</v>
          </cell>
          <cell r="C9" t="str">
            <v>Solange</v>
          </cell>
          <cell r="G9" t="str">
            <v>TRESTRAIL</v>
          </cell>
          <cell r="H9" t="str">
            <v>Emma Rose</v>
          </cell>
          <cell r="L9">
            <v>0</v>
          </cell>
          <cell r="O9">
            <v>0</v>
          </cell>
          <cell r="P9">
            <v>0</v>
          </cell>
          <cell r="Q9">
            <v>0</v>
          </cell>
          <cell r="R9">
            <v>0</v>
          </cell>
          <cell r="U9">
            <v>0</v>
          </cell>
          <cell r="V9">
            <v>2</v>
          </cell>
        </row>
        <row r="10">
          <cell r="A10">
            <v>3</v>
          </cell>
          <cell r="B10" t="str">
            <v>KING</v>
          </cell>
          <cell r="C10" t="str">
            <v>Anya</v>
          </cell>
          <cell r="G10" t="str">
            <v>SELLIER</v>
          </cell>
          <cell r="H10" t="str">
            <v>Trevine</v>
          </cell>
          <cell r="L10">
            <v>0</v>
          </cell>
          <cell r="O10">
            <v>0</v>
          </cell>
          <cell r="P10">
            <v>0</v>
          </cell>
          <cell r="Q10">
            <v>0</v>
          </cell>
          <cell r="R10">
            <v>0</v>
          </cell>
          <cell r="U10">
            <v>0</v>
          </cell>
          <cell r="V10">
            <v>3</v>
          </cell>
        </row>
        <row r="11">
          <cell r="A11">
            <v>4</v>
          </cell>
          <cell r="B11" t="str">
            <v>GARCIA</v>
          </cell>
          <cell r="C11" t="str">
            <v>Bridgette</v>
          </cell>
          <cell r="G11" t="str">
            <v>DAVIS</v>
          </cell>
          <cell r="H11" t="str">
            <v>Emma</v>
          </cell>
          <cell r="L11">
            <v>0</v>
          </cell>
          <cell r="O11">
            <v>0</v>
          </cell>
          <cell r="P11">
            <v>0</v>
          </cell>
          <cell r="Q11">
            <v>0</v>
          </cell>
          <cell r="R11">
            <v>0</v>
          </cell>
          <cell r="U11">
            <v>0</v>
          </cell>
          <cell r="V11">
            <v>4</v>
          </cell>
        </row>
        <row r="12">
          <cell r="A12">
            <v>5</v>
          </cell>
          <cell r="B12" t="str">
            <v>HONORE</v>
          </cell>
          <cell r="C12" t="str">
            <v>Maria</v>
          </cell>
          <cell r="G12" t="str">
            <v>LEE YOUNG</v>
          </cell>
          <cell r="H12" t="str">
            <v>Keesa</v>
          </cell>
          <cell r="L12">
            <v>0</v>
          </cell>
          <cell r="O12">
            <v>0</v>
          </cell>
          <cell r="P12">
            <v>0</v>
          </cell>
          <cell r="Q12">
            <v>0</v>
          </cell>
          <cell r="R12">
            <v>0</v>
          </cell>
          <cell r="U12">
            <v>0</v>
          </cell>
        </row>
        <row r="13">
          <cell r="A13">
            <v>6</v>
          </cell>
          <cell r="B13" t="str">
            <v>CHAUTILAL</v>
          </cell>
          <cell r="C13" t="str">
            <v>Farah</v>
          </cell>
          <cell r="G13" t="str">
            <v>DOUGLAS</v>
          </cell>
          <cell r="H13" t="str">
            <v>Andrea</v>
          </cell>
          <cell r="L13">
            <v>0</v>
          </cell>
          <cell r="O13">
            <v>0</v>
          </cell>
          <cell r="P13">
            <v>0</v>
          </cell>
          <cell r="Q13">
            <v>0</v>
          </cell>
          <cell r="R13">
            <v>0</v>
          </cell>
          <cell r="U13">
            <v>0</v>
          </cell>
        </row>
        <row r="14">
          <cell r="A14">
            <v>7</v>
          </cell>
          <cell r="B14" t="str">
            <v>BEACH</v>
          </cell>
          <cell r="C14" t="str">
            <v>Sindy</v>
          </cell>
          <cell r="G14" t="str">
            <v>SINGH</v>
          </cell>
          <cell r="H14" t="str">
            <v>Saviitree</v>
          </cell>
          <cell r="L14">
            <v>0</v>
          </cell>
          <cell r="O14">
            <v>0</v>
          </cell>
          <cell r="P14">
            <v>0</v>
          </cell>
          <cell r="Q14">
            <v>0</v>
          </cell>
          <cell r="R14">
            <v>0</v>
          </cell>
          <cell r="U14">
            <v>0</v>
          </cell>
        </row>
        <row r="15">
          <cell r="A15">
            <v>8</v>
          </cell>
          <cell r="B15" t="str">
            <v>LEITCH</v>
          </cell>
          <cell r="C15" t="str">
            <v>Kelsey</v>
          </cell>
          <cell r="G15" t="str">
            <v>SABGA</v>
          </cell>
          <cell r="H15" t="str">
            <v>Kimberly</v>
          </cell>
          <cell r="L15">
            <v>0</v>
          </cell>
          <cell r="O15">
            <v>0</v>
          </cell>
          <cell r="P15">
            <v>0</v>
          </cell>
          <cell r="Q15">
            <v>0</v>
          </cell>
          <cell r="R15">
            <v>0</v>
          </cell>
          <cell r="U15">
            <v>0</v>
          </cell>
        </row>
        <row r="16">
          <cell r="A16">
            <v>9</v>
          </cell>
          <cell r="B16" t="str">
            <v>SALANDY</v>
          </cell>
          <cell r="C16" t="str">
            <v>Sarah</v>
          </cell>
          <cell r="G16" t="str">
            <v>FARRIER</v>
          </cell>
          <cell r="H16" t="str">
            <v>Lindy Ann</v>
          </cell>
          <cell r="L16">
            <v>0</v>
          </cell>
          <cell r="O16">
            <v>0</v>
          </cell>
          <cell r="P16">
            <v>0</v>
          </cell>
          <cell r="Q16">
            <v>0</v>
          </cell>
          <cell r="R16">
            <v>0</v>
          </cell>
          <cell r="U16">
            <v>0</v>
          </cell>
        </row>
        <row r="17">
          <cell r="A17">
            <v>10</v>
          </cell>
          <cell r="B17" t="str">
            <v>DE FREITAS</v>
          </cell>
          <cell r="C17" t="str">
            <v>Roxane</v>
          </cell>
          <cell r="G17" t="str">
            <v>AMOW</v>
          </cell>
          <cell r="H17" t="str">
            <v>Dixie Lee</v>
          </cell>
          <cell r="L17">
            <v>0</v>
          </cell>
          <cell r="O17">
            <v>0</v>
          </cell>
          <cell r="P17">
            <v>0</v>
          </cell>
          <cell r="Q17">
            <v>0</v>
          </cell>
          <cell r="R17">
            <v>0</v>
          </cell>
          <cell r="U17">
            <v>0</v>
          </cell>
        </row>
        <row r="18">
          <cell r="A18">
            <v>11</v>
          </cell>
          <cell r="B18" t="str">
            <v>BYE</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Boys Si Main Draw Sign-in sheet"/>
      <sheetName val="Girls Si Main Draw Sign-in she "/>
      <sheetName val="VETERANS Main Draw Prep"/>
      <sheetName val="VETSSi Main 16"/>
      <sheetName val="Boys Si Main 24&amp;32"/>
      <sheetName val="Boys Si Main 48&amp;64"/>
      <sheetName val="SENIOR VETERANS Main Draw Prep"/>
      <sheetName val="SEN Vets  Si Main 16"/>
      <sheetName val="Ladies Si Main 24&amp;32"/>
      <sheetName val=" Si Main 48&amp;64"/>
      <sheetName val="Men Si Qual Sign-in sheet"/>
      <sheetName val="Ladies Si Qual Sign-in sheet "/>
      <sheetName val="Mens Si Qual Draw Prep"/>
      <sheetName val="Mens Si Qual 16&gt;2"/>
      <sheetName val=" Si Qual 24&gt;2"/>
      <sheetName val="Si Qual 32&gt;4"/>
      <sheetName val=" Si Qual 32&gt;8"/>
      <sheetName val=" Si Qual 48&gt;6"/>
      <sheetName val=" Si Qual 64&gt;8"/>
      <sheetName val="Ladies Si Qual Draw Prep"/>
      <sheetName val="Ladies Si Qual 16&gt;2"/>
      <sheetName val="  ladies Si Qual 24&gt;2"/>
      <sheetName val="ladies Si Qual 32&gt;4"/>
      <sheetName val="Girls Si Qual 32&gt;8"/>
      <sheetName val="Girls Si Qual 48&gt;6"/>
      <sheetName val="Mens Do Sign-in sheet"/>
      <sheetName val="Mixed Doubles Prep Sheet"/>
      <sheetName val="Girls' Do Sign-in sheet "/>
      <sheetName val="VETERANS Do Main Draw Prep"/>
      <sheetName val="MIXED Do Main 16"/>
      <sheetName val="Boys Do Main 24&amp;32"/>
      <sheetName val=" Do Main 48&amp;64"/>
      <sheetName val="Senior Veterans Dou Main"/>
      <sheetName val="VETS Do Main 16"/>
      <sheetName val="MIXED Do Main 24&amp;32"/>
      <sheetName val="Ladies Do Main 48&amp;64"/>
      <sheetName val="Plr List for OofP"/>
      <sheetName val="OofP 5 cts"/>
      <sheetName val="OofP 5 cts (2)"/>
      <sheetName val="OofP 5 cts (3)"/>
      <sheetName val="OofP 5 cts (4)"/>
      <sheetName val="OofP list"/>
      <sheetName val="RofP list "/>
      <sheetName val="Practice Cts (6)"/>
      <sheetName val="Practice Cts"/>
      <sheetName val="Mens Si LL List"/>
      <sheetName val="Ladies' Si LL List "/>
      <sheetName val="Boys Si Alt List"/>
      <sheetName val="Girls Si Alt List"/>
      <sheetName val="Mens Do Alt List"/>
      <sheetName val="Ladie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en and Women Veterans 2018"/>
    </sheetNames>
    <definedNames>
      <definedName name="Jun_Hide_CU"/>
      <definedName name="Jun_Show_CU"/>
    </definedNames>
    <sheetDataSet>
      <sheetData sheetId="0" refreshError="1"/>
      <sheetData sheetId="1">
        <row r="6">
          <cell r="A6" t="str">
            <v xml:space="preserve">         Shell / Tranquillity Open Tennis Tournament 2018</v>
          </cell>
        </row>
        <row r="10">
          <cell r="C10" t="str">
            <v>Port of Spain, TRI</v>
          </cell>
          <cell r="E10" t="str">
            <v>Chester Dalrymple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R5">
            <v>2</v>
          </cell>
        </row>
        <row r="7">
          <cell r="A7">
            <v>1</v>
          </cell>
          <cell r="B7" t="str">
            <v>PHILLIPS</v>
          </cell>
          <cell r="C7" t="str">
            <v>Athelstan</v>
          </cell>
          <cell r="M7">
            <v>1</v>
          </cell>
          <cell r="Q7">
            <v>999</v>
          </cell>
          <cell r="R7">
            <v>1</v>
          </cell>
        </row>
        <row r="8">
          <cell r="A8">
            <v>2</v>
          </cell>
          <cell r="B8" t="str">
            <v>COOPER</v>
          </cell>
          <cell r="C8" t="str">
            <v>Michael</v>
          </cell>
          <cell r="M8">
            <v>2</v>
          </cell>
          <cell r="Q8">
            <v>999</v>
          </cell>
          <cell r="R8">
            <v>2</v>
          </cell>
        </row>
        <row r="9">
          <cell r="A9">
            <v>3</v>
          </cell>
          <cell r="B9" t="str">
            <v>PEMBERTON</v>
          </cell>
          <cell r="C9" t="str">
            <v>Michael</v>
          </cell>
          <cell r="M9">
            <v>999</v>
          </cell>
          <cell r="Q9">
            <v>999</v>
          </cell>
        </row>
        <row r="10">
          <cell r="A10">
            <v>4</v>
          </cell>
          <cell r="B10" t="str">
            <v>RAMUDIT</v>
          </cell>
          <cell r="C10" t="str">
            <v>Frank</v>
          </cell>
          <cell r="M10">
            <v>999</v>
          </cell>
          <cell r="Q10">
            <v>999</v>
          </cell>
        </row>
        <row r="11">
          <cell r="A11">
            <v>5</v>
          </cell>
          <cell r="B11" t="str">
            <v>MOORE</v>
          </cell>
          <cell r="C11" t="str">
            <v>Peter</v>
          </cell>
          <cell r="M11">
            <v>999</v>
          </cell>
          <cell r="Q11">
            <v>999</v>
          </cell>
        </row>
        <row r="12">
          <cell r="A12">
            <v>6</v>
          </cell>
          <cell r="M12">
            <v>999</v>
          </cell>
          <cell r="Q12">
            <v>999</v>
          </cell>
        </row>
        <row r="13">
          <cell r="A13">
            <v>7</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5">
          <cell r="V5">
            <v>0</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L8">
            <v>0</v>
          </cell>
          <cell r="O8">
            <v>0</v>
          </cell>
          <cell r="P8">
            <v>0</v>
          </cell>
          <cell r="Q8">
            <v>0</v>
          </cell>
          <cell r="R8">
            <v>0</v>
          </cell>
          <cell r="U8">
            <v>0</v>
          </cell>
        </row>
        <row r="9">
          <cell r="A9">
            <v>2</v>
          </cell>
          <cell r="L9">
            <v>0</v>
          </cell>
          <cell r="O9">
            <v>0</v>
          </cell>
          <cell r="P9">
            <v>0</v>
          </cell>
          <cell r="Q9">
            <v>0</v>
          </cell>
          <cell r="R9">
            <v>0</v>
          </cell>
          <cell r="U9">
            <v>0</v>
          </cell>
        </row>
        <row r="10">
          <cell r="A10">
            <v>3</v>
          </cell>
          <cell r="L10">
            <v>0</v>
          </cell>
          <cell r="O10">
            <v>0</v>
          </cell>
          <cell r="P10">
            <v>0</v>
          </cell>
          <cell r="Q10">
            <v>0</v>
          </cell>
          <cell r="R10">
            <v>0</v>
          </cell>
          <cell r="U10">
            <v>0</v>
          </cell>
        </row>
        <row r="11">
          <cell r="A11">
            <v>4</v>
          </cell>
          <cell r="L11">
            <v>0</v>
          </cell>
          <cell r="O11">
            <v>0</v>
          </cell>
          <cell r="P11">
            <v>0</v>
          </cell>
          <cell r="Q11">
            <v>0</v>
          </cell>
          <cell r="R11">
            <v>0</v>
          </cell>
          <cell r="U11">
            <v>0</v>
          </cell>
        </row>
        <row r="12">
          <cell r="A12">
            <v>5</v>
          </cell>
          <cell r="L12">
            <v>0</v>
          </cell>
          <cell r="O12">
            <v>0</v>
          </cell>
          <cell r="P12">
            <v>0</v>
          </cell>
          <cell r="Q12">
            <v>0</v>
          </cell>
          <cell r="R12">
            <v>0</v>
          </cell>
          <cell r="U12">
            <v>0</v>
          </cell>
        </row>
        <row r="13">
          <cell r="A13">
            <v>6</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row r="24">
          <cell r="A24">
            <v>17</v>
          </cell>
          <cell r="L24">
            <v>0</v>
          </cell>
          <cell r="O24">
            <v>0</v>
          </cell>
          <cell r="P24">
            <v>0</v>
          </cell>
          <cell r="Q24">
            <v>0</v>
          </cell>
          <cell r="R24">
            <v>0</v>
          </cell>
          <cell r="U24">
            <v>0</v>
          </cell>
        </row>
        <row r="25">
          <cell r="A25">
            <v>18</v>
          </cell>
          <cell r="L25">
            <v>0</v>
          </cell>
          <cell r="O25">
            <v>0</v>
          </cell>
          <cell r="P25">
            <v>0</v>
          </cell>
          <cell r="Q25">
            <v>0</v>
          </cell>
          <cell r="R25">
            <v>0</v>
          </cell>
          <cell r="U25">
            <v>0</v>
          </cell>
        </row>
        <row r="26">
          <cell r="A26">
            <v>19</v>
          </cell>
          <cell r="L26">
            <v>0</v>
          </cell>
          <cell r="O26">
            <v>0</v>
          </cell>
          <cell r="P26">
            <v>0</v>
          </cell>
          <cell r="Q26">
            <v>0</v>
          </cell>
          <cell r="R26">
            <v>0</v>
          </cell>
          <cell r="U26">
            <v>0</v>
          </cell>
        </row>
        <row r="27">
          <cell r="A27">
            <v>20</v>
          </cell>
          <cell r="L27">
            <v>0</v>
          </cell>
          <cell r="O27">
            <v>0</v>
          </cell>
          <cell r="P27">
            <v>0</v>
          </cell>
          <cell r="Q27">
            <v>0</v>
          </cell>
          <cell r="R27">
            <v>0</v>
          </cell>
          <cell r="U27">
            <v>0</v>
          </cell>
        </row>
        <row r="28">
          <cell r="A28">
            <v>21</v>
          </cell>
          <cell r="L28">
            <v>0</v>
          </cell>
          <cell r="O28">
            <v>0</v>
          </cell>
          <cell r="P28">
            <v>0</v>
          </cell>
          <cell r="Q28">
            <v>0</v>
          </cell>
          <cell r="R28">
            <v>0</v>
          </cell>
          <cell r="U28">
            <v>0</v>
          </cell>
        </row>
        <row r="29">
          <cell r="A29">
            <v>22</v>
          </cell>
          <cell r="L29">
            <v>0</v>
          </cell>
          <cell r="O29">
            <v>0</v>
          </cell>
          <cell r="P29">
            <v>0</v>
          </cell>
          <cell r="Q29">
            <v>0</v>
          </cell>
          <cell r="R29">
            <v>0</v>
          </cell>
          <cell r="U29">
            <v>0</v>
          </cell>
        </row>
        <row r="30">
          <cell r="A30">
            <v>23</v>
          </cell>
          <cell r="L30">
            <v>0</v>
          </cell>
          <cell r="O30">
            <v>0</v>
          </cell>
          <cell r="P30">
            <v>0</v>
          </cell>
          <cell r="Q30">
            <v>0</v>
          </cell>
          <cell r="R30">
            <v>0</v>
          </cell>
          <cell r="U30">
            <v>0</v>
          </cell>
        </row>
        <row r="31">
          <cell r="A31">
            <v>24</v>
          </cell>
          <cell r="L31">
            <v>0</v>
          </cell>
          <cell r="O31">
            <v>0</v>
          </cell>
          <cell r="P31">
            <v>0</v>
          </cell>
          <cell r="Q31">
            <v>0</v>
          </cell>
          <cell r="R31">
            <v>0</v>
          </cell>
          <cell r="U31">
            <v>0</v>
          </cell>
        </row>
        <row r="32">
          <cell r="A32">
            <v>25</v>
          </cell>
          <cell r="L32">
            <v>0</v>
          </cell>
          <cell r="O32">
            <v>0</v>
          </cell>
          <cell r="P32">
            <v>0</v>
          </cell>
          <cell r="Q32">
            <v>0</v>
          </cell>
          <cell r="R32">
            <v>0</v>
          </cell>
          <cell r="U32">
            <v>0</v>
          </cell>
        </row>
        <row r="33">
          <cell r="A33">
            <v>26</v>
          </cell>
          <cell r="L33">
            <v>0</v>
          </cell>
          <cell r="O33">
            <v>0</v>
          </cell>
          <cell r="P33">
            <v>0</v>
          </cell>
          <cell r="Q33">
            <v>0</v>
          </cell>
          <cell r="R33">
            <v>0</v>
          </cell>
          <cell r="U33">
            <v>0</v>
          </cell>
        </row>
        <row r="34">
          <cell r="A34">
            <v>27</v>
          </cell>
          <cell r="L34">
            <v>0</v>
          </cell>
          <cell r="O34">
            <v>0</v>
          </cell>
          <cell r="P34">
            <v>0</v>
          </cell>
          <cell r="Q34">
            <v>0</v>
          </cell>
          <cell r="R34">
            <v>0</v>
          </cell>
          <cell r="U34">
            <v>0</v>
          </cell>
        </row>
        <row r="35">
          <cell r="A35">
            <v>28</v>
          </cell>
          <cell r="L35">
            <v>0</v>
          </cell>
          <cell r="O35">
            <v>0</v>
          </cell>
          <cell r="P35">
            <v>0</v>
          </cell>
          <cell r="Q35">
            <v>0</v>
          </cell>
          <cell r="R35">
            <v>0</v>
          </cell>
          <cell r="U35">
            <v>0</v>
          </cell>
        </row>
        <row r="36">
          <cell r="A36">
            <v>29</v>
          </cell>
          <cell r="L36">
            <v>0</v>
          </cell>
          <cell r="O36">
            <v>0</v>
          </cell>
          <cell r="P36">
            <v>0</v>
          </cell>
          <cell r="Q36">
            <v>0</v>
          </cell>
          <cell r="R36">
            <v>0</v>
          </cell>
          <cell r="U36">
            <v>0</v>
          </cell>
        </row>
        <row r="37">
          <cell r="A37">
            <v>30</v>
          </cell>
          <cell r="L37">
            <v>0</v>
          </cell>
          <cell r="O37">
            <v>0</v>
          </cell>
          <cell r="P37">
            <v>0</v>
          </cell>
          <cell r="Q37">
            <v>0</v>
          </cell>
          <cell r="R37">
            <v>0</v>
          </cell>
          <cell r="U37">
            <v>0</v>
          </cell>
        </row>
        <row r="38">
          <cell r="A38">
            <v>31</v>
          </cell>
          <cell r="L38">
            <v>0</v>
          </cell>
          <cell r="O38">
            <v>0</v>
          </cell>
          <cell r="P38">
            <v>0</v>
          </cell>
          <cell r="Q38">
            <v>0</v>
          </cell>
          <cell r="R38">
            <v>0</v>
          </cell>
          <cell r="U38">
            <v>0</v>
          </cell>
        </row>
        <row r="39">
          <cell r="A39">
            <v>32</v>
          </cell>
          <cell r="L39">
            <v>0</v>
          </cell>
          <cell r="O39">
            <v>0</v>
          </cell>
          <cell r="P39">
            <v>0</v>
          </cell>
          <cell r="Q39">
            <v>0</v>
          </cell>
          <cell r="R39">
            <v>0</v>
          </cell>
          <cell r="U39">
            <v>0</v>
          </cell>
        </row>
      </sheetData>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34">
    <pageSetUpPr fitToPage="1"/>
  </sheetPr>
  <dimension ref="A1:T49"/>
  <sheetViews>
    <sheetView showGridLines="0" showZeros="0" topLeftCell="A7" workbookViewId="0">
      <selection activeCell="F29" sqref="F29"/>
    </sheetView>
  </sheetViews>
  <sheetFormatPr defaultRowHeight="12.75"/>
  <cols>
    <col min="1" max="2" width="3.28515625" style="255" customWidth="1"/>
    <col min="3" max="3" width="4.7109375" style="255" customWidth="1"/>
    <col min="4" max="4" width="4.28515625" style="255" customWidth="1"/>
    <col min="5" max="5" width="12.7109375" style="255" customWidth="1"/>
    <col min="6" max="6" width="2.7109375" style="255" customWidth="1"/>
    <col min="7" max="7" width="7.7109375" style="255" customWidth="1"/>
    <col min="8" max="8" width="5.85546875" style="255" customWidth="1"/>
    <col min="9" max="9" width="1.7109375" style="256" customWidth="1"/>
    <col min="10" max="10" width="10.7109375" style="255" customWidth="1"/>
    <col min="11" max="11" width="1.7109375" style="256" customWidth="1"/>
    <col min="12" max="12" width="10.7109375" style="255" customWidth="1"/>
    <col min="13" max="13" width="1.7109375" style="132" customWidth="1"/>
    <col min="14" max="14" width="10.7109375" style="255" customWidth="1"/>
    <col min="15" max="15" width="1.7109375" style="256" customWidth="1"/>
    <col min="16" max="16" width="10.7109375" style="255" customWidth="1"/>
    <col min="17" max="17" width="1.7109375" style="132" customWidth="1"/>
    <col min="18" max="18" width="9.140625" style="255" hidden="1" customWidth="1"/>
    <col min="19" max="19" width="8.7109375" style="255" customWidth="1"/>
    <col min="20" max="20" width="9.140625" style="255" hidden="1" customWidth="1"/>
    <col min="21" max="256" width="9.140625" style="255"/>
    <col min="257" max="258" width="3.28515625" style="255" customWidth="1"/>
    <col min="259" max="259" width="4.7109375" style="255" customWidth="1"/>
    <col min="260" max="260" width="4.28515625" style="255" customWidth="1"/>
    <col min="261" max="261" width="12.7109375" style="255" customWidth="1"/>
    <col min="262" max="262" width="2.7109375" style="255" customWidth="1"/>
    <col min="263" max="263" width="7.7109375" style="255" customWidth="1"/>
    <col min="264" max="264" width="5.85546875" style="255" customWidth="1"/>
    <col min="265" max="265" width="1.7109375" style="255" customWidth="1"/>
    <col min="266" max="266" width="10.7109375" style="255" customWidth="1"/>
    <col min="267" max="267" width="1.7109375" style="255" customWidth="1"/>
    <col min="268" max="268" width="10.7109375" style="255" customWidth="1"/>
    <col min="269" max="269" width="1.7109375" style="255" customWidth="1"/>
    <col min="270" max="270" width="10.7109375" style="255" customWidth="1"/>
    <col min="271" max="271" width="1.7109375" style="255" customWidth="1"/>
    <col min="272" max="272" width="10.7109375" style="255" customWidth="1"/>
    <col min="273" max="273" width="1.7109375" style="255" customWidth="1"/>
    <col min="274" max="274" width="0" style="255" hidden="1" customWidth="1"/>
    <col min="275" max="275" width="8.7109375" style="255" customWidth="1"/>
    <col min="276" max="276" width="0" style="255" hidden="1" customWidth="1"/>
    <col min="277" max="512" width="9.140625" style="255"/>
    <col min="513" max="514" width="3.28515625" style="255" customWidth="1"/>
    <col min="515" max="515" width="4.7109375" style="255" customWidth="1"/>
    <col min="516" max="516" width="4.28515625" style="255" customWidth="1"/>
    <col min="517" max="517" width="12.7109375" style="255" customWidth="1"/>
    <col min="518" max="518" width="2.7109375" style="255" customWidth="1"/>
    <col min="519" max="519" width="7.7109375" style="255" customWidth="1"/>
    <col min="520" max="520" width="5.85546875" style="255" customWidth="1"/>
    <col min="521" max="521" width="1.7109375" style="255" customWidth="1"/>
    <col min="522" max="522" width="10.7109375" style="255" customWidth="1"/>
    <col min="523" max="523" width="1.7109375" style="255" customWidth="1"/>
    <col min="524" max="524" width="10.7109375" style="255" customWidth="1"/>
    <col min="525" max="525" width="1.7109375" style="255" customWidth="1"/>
    <col min="526" max="526" width="10.7109375" style="255" customWidth="1"/>
    <col min="527" max="527" width="1.7109375" style="255" customWidth="1"/>
    <col min="528" max="528" width="10.7109375" style="255" customWidth="1"/>
    <col min="529" max="529" width="1.7109375" style="255" customWidth="1"/>
    <col min="530" max="530" width="0" style="255" hidden="1" customWidth="1"/>
    <col min="531" max="531" width="8.7109375" style="255" customWidth="1"/>
    <col min="532" max="532" width="0" style="255" hidden="1" customWidth="1"/>
    <col min="533" max="768" width="9.140625" style="255"/>
    <col min="769" max="770" width="3.28515625" style="255" customWidth="1"/>
    <col min="771" max="771" width="4.7109375" style="255" customWidth="1"/>
    <col min="772" max="772" width="4.28515625" style="255" customWidth="1"/>
    <col min="773" max="773" width="12.7109375" style="255" customWidth="1"/>
    <col min="774" max="774" width="2.7109375" style="255" customWidth="1"/>
    <col min="775" max="775" width="7.7109375" style="255" customWidth="1"/>
    <col min="776" max="776" width="5.85546875" style="255" customWidth="1"/>
    <col min="777" max="777" width="1.7109375" style="255" customWidth="1"/>
    <col min="778" max="778" width="10.7109375" style="255" customWidth="1"/>
    <col min="779" max="779" width="1.7109375" style="255" customWidth="1"/>
    <col min="780" max="780" width="10.7109375" style="255" customWidth="1"/>
    <col min="781" max="781" width="1.7109375" style="255" customWidth="1"/>
    <col min="782" max="782" width="10.7109375" style="255" customWidth="1"/>
    <col min="783" max="783" width="1.7109375" style="255" customWidth="1"/>
    <col min="784" max="784" width="10.7109375" style="255" customWidth="1"/>
    <col min="785" max="785" width="1.7109375" style="255" customWidth="1"/>
    <col min="786" max="786" width="0" style="255" hidden="1" customWidth="1"/>
    <col min="787" max="787" width="8.7109375" style="255" customWidth="1"/>
    <col min="788" max="788" width="0" style="255" hidden="1" customWidth="1"/>
    <col min="789" max="1024" width="9.140625" style="255"/>
    <col min="1025" max="1026" width="3.28515625" style="255" customWidth="1"/>
    <col min="1027" max="1027" width="4.7109375" style="255" customWidth="1"/>
    <col min="1028" max="1028" width="4.28515625" style="255" customWidth="1"/>
    <col min="1029" max="1029" width="12.7109375" style="255" customWidth="1"/>
    <col min="1030" max="1030" width="2.7109375" style="255" customWidth="1"/>
    <col min="1031" max="1031" width="7.7109375" style="255" customWidth="1"/>
    <col min="1032" max="1032" width="5.85546875" style="255" customWidth="1"/>
    <col min="1033" max="1033" width="1.7109375" style="255" customWidth="1"/>
    <col min="1034" max="1034" width="10.7109375" style="255" customWidth="1"/>
    <col min="1035" max="1035" width="1.7109375" style="255" customWidth="1"/>
    <col min="1036" max="1036" width="10.7109375" style="255" customWidth="1"/>
    <col min="1037" max="1037" width="1.7109375" style="255" customWidth="1"/>
    <col min="1038" max="1038" width="10.7109375" style="255" customWidth="1"/>
    <col min="1039" max="1039" width="1.7109375" style="255" customWidth="1"/>
    <col min="1040" max="1040" width="10.7109375" style="255" customWidth="1"/>
    <col min="1041" max="1041" width="1.7109375" style="255" customWidth="1"/>
    <col min="1042" max="1042" width="0" style="255" hidden="1" customWidth="1"/>
    <col min="1043" max="1043" width="8.7109375" style="255" customWidth="1"/>
    <col min="1044" max="1044" width="0" style="255" hidden="1" customWidth="1"/>
    <col min="1045" max="1280" width="9.140625" style="255"/>
    <col min="1281" max="1282" width="3.28515625" style="255" customWidth="1"/>
    <col min="1283" max="1283" width="4.7109375" style="255" customWidth="1"/>
    <col min="1284" max="1284" width="4.28515625" style="255" customWidth="1"/>
    <col min="1285" max="1285" width="12.7109375" style="255" customWidth="1"/>
    <col min="1286" max="1286" width="2.7109375" style="255" customWidth="1"/>
    <col min="1287" max="1287" width="7.7109375" style="255" customWidth="1"/>
    <col min="1288" max="1288" width="5.85546875" style="255" customWidth="1"/>
    <col min="1289" max="1289" width="1.7109375" style="255" customWidth="1"/>
    <col min="1290" max="1290" width="10.7109375" style="255" customWidth="1"/>
    <col min="1291" max="1291" width="1.7109375" style="255" customWidth="1"/>
    <col min="1292" max="1292" width="10.7109375" style="255" customWidth="1"/>
    <col min="1293" max="1293" width="1.7109375" style="255" customWidth="1"/>
    <col min="1294" max="1294" width="10.7109375" style="255" customWidth="1"/>
    <col min="1295" max="1295" width="1.7109375" style="255" customWidth="1"/>
    <col min="1296" max="1296" width="10.7109375" style="255" customWidth="1"/>
    <col min="1297" max="1297" width="1.7109375" style="255" customWidth="1"/>
    <col min="1298" max="1298" width="0" style="255" hidden="1" customWidth="1"/>
    <col min="1299" max="1299" width="8.7109375" style="255" customWidth="1"/>
    <col min="1300" max="1300" width="0" style="255" hidden="1" customWidth="1"/>
    <col min="1301" max="1536" width="9.140625" style="255"/>
    <col min="1537" max="1538" width="3.28515625" style="255" customWidth="1"/>
    <col min="1539" max="1539" width="4.7109375" style="255" customWidth="1"/>
    <col min="1540" max="1540" width="4.28515625" style="255" customWidth="1"/>
    <col min="1541" max="1541" width="12.7109375" style="255" customWidth="1"/>
    <col min="1542" max="1542" width="2.7109375" style="255" customWidth="1"/>
    <col min="1543" max="1543" width="7.7109375" style="255" customWidth="1"/>
    <col min="1544" max="1544" width="5.85546875" style="255" customWidth="1"/>
    <col min="1545" max="1545" width="1.7109375" style="255" customWidth="1"/>
    <col min="1546" max="1546" width="10.7109375" style="255" customWidth="1"/>
    <col min="1547" max="1547" width="1.7109375" style="255" customWidth="1"/>
    <col min="1548" max="1548" width="10.7109375" style="255" customWidth="1"/>
    <col min="1549" max="1549" width="1.7109375" style="255" customWidth="1"/>
    <col min="1550" max="1550" width="10.7109375" style="255" customWidth="1"/>
    <col min="1551" max="1551" width="1.7109375" style="255" customWidth="1"/>
    <col min="1552" max="1552" width="10.7109375" style="255" customWidth="1"/>
    <col min="1553" max="1553" width="1.7109375" style="255" customWidth="1"/>
    <col min="1554" max="1554" width="0" style="255" hidden="1" customWidth="1"/>
    <col min="1555" max="1555" width="8.7109375" style="255" customWidth="1"/>
    <col min="1556" max="1556" width="0" style="255" hidden="1" customWidth="1"/>
    <col min="1557" max="1792" width="9.140625" style="255"/>
    <col min="1793" max="1794" width="3.28515625" style="255" customWidth="1"/>
    <col min="1795" max="1795" width="4.7109375" style="255" customWidth="1"/>
    <col min="1796" max="1796" width="4.28515625" style="255" customWidth="1"/>
    <col min="1797" max="1797" width="12.7109375" style="255" customWidth="1"/>
    <col min="1798" max="1798" width="2.7109375" style="255" customWidth="1"/>
    <col min="1799" max="1799" width="7.7109375" style="255" customWidth="1"/>
    <col min="1800" max="1800" width="5.85546875" style="255" customWidth="1"/>
    <col min="1801" max="1801" width="1.7109375" style="255" customWidth="1"/>
    <col min="1802" max="1802" width="10.7109375" style="255" customWidth="1"/>
    <col min="1803" max="1803" width="1.7109375" style="255" customWidth="1"/>
    <col min="1804" max="1804" width="10.7109375" style="255" customWidth="1"/>
    <col min="1805" max="1805" width="1.7109375" style="255" customWidth="1"/>
    <col min="1806" max="1806" width="10.7109375" style="255" customWidth="1"/>
    <col min="1807" max="1807" width="1.7109375" style="255" customWidth="1"/>
    <col min="1808" max="1808" width="10.7109375" style="255" customWidth="1"/>
    <col min="1809" max="1809" width="1.7109375" style="255" customWidth="1"/>
    <col min="1810" max="1810" width="0" style="255" hidden="1" customWidth="1"/>
    <col min="1811" max="1811" width="8.7109375" style="255" customWidth="1"/>
    <col min="1812" max="1812" width="0" style="255" hidden="1" customWidth="1"/>
    <col min="1813" max="2048" width="9.140625" style="255"/>
    <col min="2049" max="2050" width="3.28515625" style="255" customWidth="1"/>
    <col min="2051" max="2051" width="4.7109375" style="255" customWidth="1"/>
    <col min="2052" max="2052" width="4.28515625" style="255" customWidth="1"/>
    <col min="2053" max="2053" width="12.7109375" style="255" customWidth="1"/>
    <col min="2054" max="2054" width="2.7109375" style="255" customWidth="1"/>
    <col min="2055" max="2055" width="7.7109375" style="255" customWidth="1"/>
    <col min="2056" max="2056" width="5.85546875" style="255" customWidth="1"/>
    <col min="2057" max="2057" width="1.7109375" style="255" customWidth="1"/>
    <col min="2058" max="2058" width="10.7109375" style="255" customWidth="1"/>
    <col min="2059" max="2059" width="1.7109375" style="255" customWidth="1"/>
    <col min="2060" max="2060" width="10.7109375" style="255" customWidth="1"/>
    <col min="2061" max="2061" width="1.7109375" style="255" customWidth="1"/>
    <col min="2062" max="2062" width="10.7109375" style="255" customWidth="1"/>
    <col min="2063" max="2063" width="1.7109375" style="255" customWidth="1"/>
    <col min="2064" max="2064" width="10.7109375" style="255" customWidth="1"/>
    <col min="2065" max="2065" width="1.7109375" style="255" customWidth="1"/>
    <col min="2066" max="2066" width="0" style="255" hidden="1" customWidth="1"/>
    <col min="2067" max="2067" width="8.7109375" style="255" customWidth="1"/>
    <col min="2068" max="2068" width="0" style="255" hidden="1" customWidth="1"/>
    <col min="2069" max="2304" width="9.140625" style="255"/>
    <col min="2305" max="2306" width="3.28515625" style="255" customWidth="1"/>
    <col min="2307" max="2307" width="4.7109375" style="255" customWidth="1"/>
    <col min="2308" max="2308" width="4.28515625" style="255" customWidth="1"/>
    <col min="2309" max="2309" width="12.7109375" style="255" customWidth="1"/>
    <col min="2310" max="2310" width="2.7109375" style="255" customWidth="1"/>
    <col min="2311" max="2311" width="7.7109375" style="255" customWidth="1"/>
    <col min="2312" max="2312" width="5.85546875" style="255" customWidth="1"/>
    <col min="2313" max="2313" width="1.7109375" style="255" customWidth="1"/>
    <col min="2314" max="2314" width="10.7109375" style="255" customWidth="1"/>
    <col min="2315" max="2315" width="1.7109375" style="255" customWidth="1"/>
    <col min="2316" max="2316" width="10.7109375" style="255" customWidth="1"/>
    <col min="2317" max="2317" width="1.7109375" style="255" customWidth="1"/>
    <col min="2318" max="2318" width="10.7109375" style="255" customWidth="1"/>
    <col min="2319" max="2319" width="1.7109375" style="255" customWidth="1"/>
    <col min="2320" max="2320" width="10.7109375" style="255" customWidth="1"/>
    <col min="2321" max="2321" width="1.7109375" style="255" customWidth="1"/>
    <col min="2322" max="2322" width="0" style="255" hidden="1" customWidth="1"/>
    <col min="2323" max="2323" width="8.7109375" style="255" customWidth="1"/>
    <col min="2324" max="2324" width="0" style="255" hidden="1" customWidth="1"/>
    <col min="2325" max="2560" width="9.140625" style="255"/>
    <col min="2561" max="2562" width="3.28515625" style="255" customWidth="1"/>
    <col min="2563" max="2563" width="4.7109375" style="255" customWidth="1"/>
    <col min="2564" max="2564" width="4.28515625" style="255" customWidth="1"/>
    <col min="2565" max="2565" width="12.7109375" style="255" customWidth="1"/>
    <col min="2566" max="2566" width="2.7109375" style="255" customWidth="1"/>
    <col min="2567" max="2567" width="7.7109375" style="255" customWidth="1"/>
    <col min="2568" max="2568" width="5.85546875" style="255" customWidth="1"/>
    <col min="2569" max="2569" width="1.7109375" style="255" customWidth="1"/>
    <col min="2570" max="2570" width="10.7109375" style="255" customWidth="1"/>
    <col min="2571" max="2571" width="1.7109375" style="255" customWidth="1"/>
    <col min="2572" max="2572" width="10.7109375" style="255" customWidth="1"/>
    <col min="2573" max="2573" width="1.7109375" style="255" customWidth="1"/>
    <col min="2574" max="2574" width="10.7109375" style="255" customWidth="1"/>
    <col min="2575" max="2575" width="1.7109375" style="255" customWidth="1"/>
    <col min="2576" max="2576" width="10.7109375" style="255" customWidth="1"/>
    <col min="2577" max="2577" width="1.7109375" style="255" customWidth="1"/>
    <col min="2578" max="2578" width="0" style="255" hidden="1" customWidth="1"/>
    <col min="2579" max="2579" width="8.7109375" style="255" customWidth="1"/>
    <col min="2580" max="2580" width="0" style="255" hidden="1" customWidth="1"/>
    <col min="2581" max="2816" width="9.140625" style="255"/>
    <col min="2817" max="2818" width="3.28515625" style="255" customWidth="1"/>
    <col min="2819" max="2819" width="4.7109375" style="255" customWidth="1"/>
    <col min="2820" max="2820" width="4.28515625" style="255" customWidth="1"/>
    <col min="2821" max="2821" width="12.7109375" style="255" customWidth="1"/>
    <col min="2822" max="2822" width="2.7109375" style="255" customWidth="1"/>
    <col min="2823" max="2823" width="7.7109375" style="255" customWidth="1"/>
    <col min="2824" max="2824" width="5.85546875" style="255" customWidth="1"/>
    <col min="2825" max="2825" width="1.7109375" style="255" customWidth="1"/>
    <col min="2826" max="2826" width="10.7109375" style="255" customWidth="1"/>
    <col min="2827" max="2827" width="1.7109375" style="255" customWidth="1"/>
    <col min="2828" max="2828" width="10.7109375" style="255" customWidth="1"/>
    <col min="2829" max="2829" width="1.7109375" style="255" customWidth="1"/>
    <col min="2830" max="2830" width="10.7109375" style="255" customWidth="1"/>
    <col min="2831" max="2831" width="1.7109375" style="255" customWidth="1"/>
    <col min="2832" max="2832" width="10.7109375" style="255" customWidth="1"/>
    <col min="2833" max="2833" width="1.7109375" style="255" customWidth="1"/>
    <col min="2834" max="2834" width="0" style="255" hidden="1" customWidth="1"/>
    <col min="2835" max="2835" width="8.7109375" style="255" customWidth="1"/>
    <col min="2836" max="2836" width="0" style="255" hidden="1" customWidth="1"/>
    <col min="2837" max="3072" width="9.140625" style="255"/>
    <col min="3073" max="3074" width="3.28515625" style="255" customWidth="1"/>
    <col min="3075" max="3075" width="4.7109375" style="255" customWidth="1"/>
    <col min="3076" max="3076" width="4.28515625" style="255" customWidth="1"/>
    <col min="3077" max="3077" width="12.7109375" style="255" customWidth="1"/>
    <col min="3078" max="3078" width="2.7109375" style="255" customWidth="1"/>
    <col min="3079" max="3079" width="7.7109375" style="255" customWidth="1"/>
    <col min="3080" max="3080" width="5.85546875" style="255" customWidth="1"/>
    <col min="3081" max="3081" width="1.7109375" style="255" customWidth="1"/>
    <col min="3082" max="3082" width="10.7109375" style="255" customWidth="1"/>
    <col min="3083" max="3083" width="1.7109375" style="255" customWidth="1"/>
    <col min="3084" max="3084" width="10.7109375" style="255" customWidth="1"/>
    <col min="3085" max="3085" width="1.7109375" style="255" customWidth="1"/>
    <col min="3086" max="3086" width="10.7109375" style="255" customWidth="1"/>
    <col min="3087" max="3087" width="1.7109375" style="255" customWidth="1"/>
    <col min="3088" max="3088" width="10.7109375" style="255" customWidth="1"/>
    <col min="3089" max="3089" width="1.7109375" style="255" customWidth="1"/>
    <col min="3090" max="3090" width="0" style="255" hidden="1" customWidth="1"/>
    <col min="3091" max="3091" width="8.7109375" style="255" customWidth="1"/>
    <col min="3092" max="3092" width="0" style="255" hidden="1" customWidth="1"/>
    <col min="3093" max="3328" width="9.140625" style="255"/>
    <col min="3329" max="3330" width="3.28515625" style="255" customWidth="1"/>
    <col min="3331" max="3331" width="4.7109375" style="255" customWidth="1"/>
    <col min="3332" max="3332" width="4.28515625" style="255" customWidth="1"/>
    <col min="3333" max="3333" width="12.7109375" style="255" customWidth="1"/>
    <col min="3334" max="3334" width="2.7109375" style="255" customWidth="1"/>
    <col min="3335" max="3335" width="7.7109375" style="255" customWidth="1"/>
    <col min="3336" max="3336" width="5.85546875" style="255" customWidth="1"/>
    <col min="3337" max="3337" width="1.7109375" style="255" customWidth="1"/>
    <col min="3338" max="3338" width="10.7109375" style="255" customWidth="1"/>
    <col min="3339" max="3339" width="1.7109375" style="255" customWidth="1"/>
    <col min="3340" max="3340" width="10.7109375" style="255" customWidth="1"/>
    <col min="3341" max="3341" width="1.7109375" style="255" customWidth="1"/>
    <col min="3342" max="3342" width="10.7109375" style="255" customWidth="1"/>
    <col min="3343" max="3343" width="1.7109375" style="255" customWidth="1"/>
    <col min="3344" max="3344" width="10.7109375" style="255" customWidth="1"/>
    <col min="3345" max="3345" width="1.7109375" style="255" customWidth="1"/>
    <col min="3346" max="3346" width="0" style="255" hidden="1" customWidth="1"/>
    <col min="3347" max="3347" width="8.7109375" style="255" customWidth="1"/>
    <col min="3348" max="3348" width="0" style="255" hidden="1" customWidth="1"/>
    <col min="3349" max="3584" width="9.140625" style="255"/>
    <col min="3585" max="3586" width="3.28515625" style="255" customWidth="1"/>
    <col min="3587" max="3587" width="4.7109375" style="255" customWidth="1"/>
    <col min="3588" max="3588" width="4.28515625" style="255" customWidth="1"/>
    <col min="3589" max="3589" width="12.7109375" style="255" customWidth="1"/>
    <col min="3590" max="3590" width="2.7109375" style="255" customWidth="1"/>
    <col min="3591" max="3591" width="7.7109375" style="255" customWidth="1"/>
    <col min="3592" max="3592" width="5.85546875" style="255" customWidth="1"/>
    <col min="3593" max="3593" width="1.7109375" style="255" customWidth="1"/>
    <col min="3594" max="3594" width="10.7109375" style="255" customWidth="1"/>
    <col min="3595" max="3595" width="1.7109375" style="255" customWidth="1"/>
    <col min="3596" max="3596" width="10.7109375" style="255" customWidth="1"/>
    <col min="3597" max="3597" width="1.7109375" style="255" customWidth="1"/>
    <col min="3598" max="3598" width="10.7109375" style="255" customWidth="1"/>
    <col min="3599" max="3599" width="1.7109375" style="255" customWidth="1"/>
    <col min="3600" max="3600" width="10.7109375" style="255" customWidth="1"/>
    <col min="3601" max="3601" width="1.7109375" style="255" customWidth="1"/>
    <col min="3602" max="3602" width="0" style="255" hidden="1" customWidth="1"/>
    <col min="3603" max="3603" width="8.7109375" style="255" customWidth="1"/>
    <col min="3604" max="3604" width="0" style="255" hidden="1" customWidth="1"/>
    <col min="3605" max="3840" width="9.140625" style="255"/>
    <col min="3841" max="3842" width="3.28515625" style="255" customWidth="1"/>
    <col min="3843" max="3843" width="4.7109375" style="255" customWidth="1"/>
    <col min="3844" max="3844" width="4.28515625" style="255" customWidth="1"/>
    <col min="3845" max="3845" width="12.7109375" style="255" customWidth="1"/>
    <col min="3846" max="3846" width="2.7109375" style="255" customWidth="1"/>
    <col min="3847" max="3847" width="7.7109375" style="255" customWidth="1"/>
    <col min="3848" max="3848" width="5.85546875" style="255" customWidth="1"/>
    <col min="3849" max="3849" width="1.7109375" style="255" customWidth="1"/>
    <col min="3850" max="3850" width="10.7109375" style="255" customWidth="1"/>
    <col min="3851" max="3851" width="1.7109375" style="255" customWidth="1"/>
    <col min="3852" max="3852" width="10.7109375" style="255" customWidth="1"/>
    <col min="3853" max="3853" width="1.7109375" style="255" customWidth="1"/>
    <col min="3854" max="3854" width="10.7109375" style="255" customWidth="1"/>
    <col min="3855" max="3855" width="1.7109375" style="255" customWidth="1"/>
    <col min="3856" max="3856" width="10.7109375" style="255" customWidth="1"/>
    <col min="3857" max="3857" width="1.7109375" style="255" customWidth="1"/>
    <col min="3858" max="3858" width="0" style="255" hidden="1" customWidth="1"/>
    <col min="3859" max="3859" width="8.7109375" style="255" customWidth="1"/>
    <col min="3860" max="3860" width="0" style="255" hidden="1" customWidth="1"/>
    <col min="3861" max="4096" width="9.140625" style="255"/>
    <col min="4097" max="4098" width="3.28515625" style="255" customWidth="1"/>
    <col min="4099" max="4099" width="4.7109375" style="255" customWidth="1"/>
    <col min="4100" max="4100" width="4.28515625" style="255" customWidth="1"/>
    <col min="4101" max="4101" width="12.7109375" style="255" customWidth="1"/>
    <col min="4102" max="4102" width="2.7109375" style="255" customWidth="1"/>
    <col min="4103" max="4103" width="7.7109375" style="255" customWidth="1"/>
    <col min="4104" max="4104" width="5.85546875" style="255" customWidth="1"/>
    <col min="4105" max="4105" width="1.7109375" style="255" customWidth="1"/>
    <col min="4106" max="4106" width="10.7109375" style="255" customWidth="1"/>
    <col min="4107" max="4107" width="1.7109375" style="255" customWidth="1"/>
    <col min="4108" max="4108" width="10.7109375" style="255" customWidth="1"/>
    <col min="4109" max="4109" width="1.7109375" style="255" customWidth="1"/>
    <col min="4110" max="4110" width="10.7109375" style="255" customWidth="1"/>
    <col min="4111" max="4111" width="1.7109375" style="255" customWidth="1"/>
    <col min="4112" max="4112" width="10.7109375" style="255" customWidth="1"/>
    <col min="4113" max="4113" width="1.7109375" style="255" customWidth="1"/>
    <col min="4114" max="4114" width="0" style="255" hidden="1" customWidth="1"/>
    <col min="4115" max="4115" width="8.7109375" style="255" customWidth="1"/>
    <col min="4116" max="4116" width="0" style="255" hidden="1" customWidth="1"/>
    <col min="4117" max="4352" width="9.140625" style="255"/>
    <col min="4353" max="4354" width="3.28515625" style="255" customWidth="1"/>
    <col min="4355" max="4355" width="4.7109375" style="255" customWidth="1"/>
    <col min="4356" max="4356" width="4.28515625" style="255" customWidth="1"/>
    <col min="4357" max="4357" width="12.7109375" style="255" customWidth="1"/>
    <col min="4358" max="4358" width="2.7109375" style="255" customWidth="1"/>
    <col min="4359" max="4359" width="7.7109375" style="255" customWidth="1"/>
    <col min="4360" max="4360" width="5.85546875" style="255" customWidth="1"/>
    <col min="4361" max="4361" width="1.7109375" style="255" customWidth="1"/>
    <col min="4362" max="4362" width="10.7109375" style="255" customWidth="1"/>
    <col min="4363" max="4363" width="1.7109375" style="255" customWidth="1"/>
    <col min="4364" max="4364" width="10.7109375" style="255" customWidth="1"/>
    <col min="4365" max="4365" width="1.7109375" style="255" customWidth="1"/>
    <col min="4366" max="4366" width="10.7109375" style="255" customWidth="1"/>
    <col min="4367" max="4367" width="1.7109375" style="255" customWidth="1"/>
    <col min="4368" max="4368" width="10.7109375" style="255" customWidth="1"/>
    <col min="4369" max="4369" width="1.7109375" style="255" customWidth="1"/>
    <col min="4370" max="4370" width="0" style="255" hidden="1" customWidth="1"/>
    <col min="4371" max="4371" width="8.7109375" style="255" customWidth="1"/>
    <col min="4372" max="4372" width="0" style="255" hidden="1" customWidth="1"/>
    <col min="4373" max="4608" width="9.140625" style="255"/>
    <col min="4609" max="4610" width="3.28515625" style="255" customWidth="1"/>
    <col min="4611" max="4611" width="4.7109375" style="255" customWidth="1"/>
    <col min="4612" max="4612" width="4.28515625" style="255" customWidth="1"/>
    <col min="4613" max="4613" width="12.7109375" style="255" customWidth="1"/>
    <col min="4614" max="4614" width="2.7109375" style="255" customWidth="1"/>
    <col min="4615" max="4615" width="7.7109375" style="255" customWidth="1"/>
    <col min="4616" max="4616" width="5.85546875" style="255" customWidth="1"/>
    <col min="4617" max="4617" width="1.7109375" style="255" customWidth="1"/>
    <col min="4618" max="4618" width="10.7109375" style="255" customWidth="1"/>
    <col min="4619" max="4619" width="1.7109375" style="255" customWidth="1"/>
    <col min="4620" max="4620" width="10.7109375" style="255" customWidth="1"/>
    <col min="4621" max="4621" width="1.7109375" style="255" customWidth="1"/>
    <col min="4622" max="4622" width="10.7109375" style="255" customWidth="1"/>
    <col min="4623" max="4623" width="1.7109375" style="255" customWidth="1"/>
    <col min="4624" max="4624" width="10.7109375" style="255" customWidth="1"/>
    <col min="4625" max="4625" width="1.7109375" style="255" customWidth="1"/>
    <col min="4626" max="4626" width="0" style="255" hidden="1" customWidth="1"/>
    <col min="4627" max="4627" width="8.7109375" style="255" customWidth="1"/>
    <col min="4628" max="4628" width="0" style="255" hidden="1" customWidth="1"/>
    <col min="4629" max="4864" width="9.140625" style="255"/>
    <col min="4865" max="4866" width="3.28515625" style="255" customWidth="1"/>
    <col min="4867" max="4867" width="4.7109375" style="255" customWidth="1"/>
    <col min="4868" max="4868" width="4.28515625" style="255" customWidth="1"/>
    <col min="4869" max="4869" width="12.7109375" style="255" customWidth="1"/>
    <col min="4870" max="4870" width="2.7109375" style="255" customWidth="1"/>
    <col min="4871" max="4871" width="7.7109375" style="255" customWidth="1"/>
    <col min="4872" max="4872" width="5.85546875" style="255" customWidth="1"/>
    <col min="4873" max="4873" width="1.7109375" style="255" customWidth="1"/>
    <col min="4874" max="4874" width="10.7109375" style="255" customWidth="1"/>
    <col min="4875" max="4875" width="1.7109375" style="255" customWidth="1"/>
    <col min="4876" max="4876" width="10.7109375" style="255" customWidth="1"/>
    <col min="4877" max="4877" width="1.7109375" style="255" customWidth="1"/>
    <col min="4878" max="4878" width="10.7109375" style="255" customWidth="1"/>
    <col min="4879" max="4879" width="1.7109375" style="255" customWidth="1"/>
    <col min="4880" max="4880" width="10.7109375" style="255" customWidth="1"/>
    <col min="4881" max="4881" width="1.7109375" style="255" customWidth="1"/>
    <col min="4882" max="4882" width="0" style="255" hidden="1" customWidth="1"/>
    <col min="4883" max="4883" width="8.7109375" style="255" customWidth="1"/>
    <col min="4884" max="4884" width="0" style="255" hidden="1" customWidth="1"/>
    <col min="4885" max="5120" width="9.140625" style="255"/>
    <col min="5121" max="5122" width="3.28515625" style="255" customWidth="1"/>
    <col min="5123" max="5123" width="4.7109375" style="255" customWidth="1"/>
    <col min="5124" max="5124" width="4.28515625" style="255" customWidth="1"/>
    <col min="5125" max="5125" width="12.7109375" style="255" customWidth="1"/>
    <col min="5126" max="5126" width="2.7109375" style="255" customWidth="1"/>
    <col min="5127" max="5127" width="7.7109375" style="255" customWidth="1"/>
    <col min="5128" max="5128" width="5.85546875" style="255" customWidth="1"/>
    <col min="5129" max="5129" width="1.7109375" style="255" customWidth="1"/>
    <col min="5130" max="5130" width="10.7109375" style="255" customWidth="1"/>
    <col min="5131" max="5131" width="1.7109375" style="255" customWidth="1"/>
    <col min="5132" max="5132" width="10.7109375" style="255" customWidth="1"/>
    <col min="5133" max="5133" width="1.7109375" style="255" customWidth="1"/>
    <col min="5134" max="5134" width="10.7109375" style="255" customWidth="1"/>
    <col min="5135" max="5135" width="1.7109375" style="255" customWidth="1"/>
    <col min="5136" max="5136" width="10.7109375" style="255" customWidth="1"/>
    <col min="5137" max="5137" width="1.7109375" style="255" customWidth="1"/>
    <col min="5138" max="5138" width="0" style="255" hidden="1" customWidth="1"/>
    <col min="5139" max="5139" width="8.7109375" style="255" customWidth="1"/>
    <col min="5140" max="5140" width="0" style="255" hidden="1" customWidth="1"/>
    <col min="5141" max="5376" width="9.140625" style="255"/>
    <col min="5377" max="5378" width="3.28515625" style="255" customWidth="1"/>
    <col min="5379" max="5379" width="4.7109375" style="255" customWidth="1"/>
    <col min="5380" max="5380" width="4.28515625" style="255" customWidth="1"/>
    <col min="5381" max="5381" width="12.7109375" style="255" customWidth="1"/>
    <col min="5382" max="5382" width="2.7109375" style="255" customWidth="1"/>
    <col min="5383" max="5383" width="7.7109375" style="255" customWidth="1"/>
    <col min="5384" max="5384" width="5.85546875" style="255" customWidth="1"/>
    <col min="5385" max="5385" width="1.7109375" style="255" customWidth="1"/>
    <col min="5386" max="5386" width="10.7109375" style="255" customWidth="1"/>
    <col min="5387" max="5387" width="1.7109375" style="255" customWidth="1"/>
    <col min="5388" max="5388" width="10.7109375" style="255" customWidth="1"/>
    <col min="5389" max="5389" width="1.7109375" style="255" customWidth="1"/>
    <col min="5390" max="5390" width="10.7109375" style="255" customWidth="1"/>
    <col min="5391" max="5391" width="1.7109375" style="255" customWidth="1"/>
    <col min="5392" max="5392" width="10.7109375" style="255" customWidth="1"/>
    <col min="5393" max="5393" width="1.7109375" style="255" customWidth="1"/>
    <col min="5394" max="5394" width="0" style="255" hidden="1" customWidth="1"/>
    <col min="5395" max="5395" width="8.7109375" style="255" customWidth="1"/>
    <col min="5396" max="5396" width="0" style="255" hidden="1" customWidth="1"/>
    <col min="5397" max="5632" width="9.140625" style="255"/>
    <col min="5633" max="5634" width="3.28515625" style="255" customWidth="1"/>
    <col min="5635" max="5635" width="4.7109375" style="255" customWidth="1"/>
    <col min="5636" max="5636" width="4.28515625" style="255" customWidth="1"/>
    <col min="5637" max="5637" width="12.7109375" style="255" customWidth="1"/>
    <col min="5638" max="5638" width="2.7109375" style="255" customWidth="1"/>
    <col min="5639" max="5639" width="7.7109375" style="255" customWidth="1"/>
    <col min="5640" max="5640" width="5.85546875" style="255" customWidth="1"/>
    <col min="5641" max="5641" width="1.7109375" style="255" customWidth="1"/>
    <col min="5642" max="5642" width="10.7109375" style="255" customWidth="1"/>
    <col min="5643" max="5643" width="1.7109375" style="255" customWidth="1"/>
    <col min="5644" max="5644" width="10.7109375" style="255" customWidth="1"/>
    <col min="5645" max="5645" width="1.7109375" style="255" customWidth="1"/>
    <col min="5646" max="5646" width="10.7109375" style="255" customWidth="1"/>
    <col min="5647" max="5647" width="1.7109375" style="255" customWidth="1"/>
    <col min="5648" max="5648" width="10.7109375" style="255" customWidth="1"/>
    <col min="5649" max="5649" width="1.7109375" style="255" customWidth="1"/>
    <col min="5650" max="5650" width="0" style="255" hidden="1" customWidth="1"/>
    <col min="5651" max="5651" width="8.7109375" style="255" customWidth="1"/>
    <col min="5652" max="5652" width="0" style="255" hidden="1" customWidth="1"/>
    <col min="5653" max="5888" width="9.140625" style="255"/>
    <col min="5889" max="5890" width="3.28515625" style="255" customWidth="1"/>
    <col min="5891" max="5891" width="4.7109375" style="255" customWidth="1"/>
    <col min="5892" max="5892" width="4.28515625" style="255" customWidth="1"/>
    <col min="5893" max="5893" width="12.7109375" style="255" customWidth="1"/>
    <col min="5894" max="5894" width="2.7109375" style="255" customWidth="1"/>
    <col min="5895" max="5895" width="7.7109375" style="255" customWidth="1"/>
    <col min="5896" max="5896" width="5.85546875" style="255" customWidth="1"/>
    <col min="5897" max="5897" width="1.7109375" style="255" customWidth="1"/>
    <col min="5898" max="5898" width="10.7109375" style="255" customWidth="1"/>
    <col min="5899" max="5899" width="1.7109375" style="255" customWidth="1"/>
    <col min="5900" max="5900" width="10.7109375" style="255" customWidth="1"/>
    <col min="5901" max="5901" width="1.7109375" style="255" customWidth="1"/>
    <col min="5902" max="5902" width="10.7109375" style="255" customWidth="1"/>
    <col min="5903" max="5903" width="1.7109375" style="255" customWidth="1"/>
    <col min="5904" max="5904" width="10.7109375" style="255" customWidth="1"/>
    <col min="5905" max="5905" width="1.7109375" style="255" customWidth="1"/>
    <col min="5906" max="5906" width="0" style="255" hidden="1" customWidth="1"/>
    <col min="5907" max="5907" width="8.7109375" style="255" customWidth="1"/>
    <col min="5908" max="5908" width="0" style="255" hidden="1" customWidth="1"/>
    <col min="5909" max="6144" width="9.140625" style="255"/>
    <col min="6145" max="6146" width="3.28515625" style="255" customWidth="1"/>
    <col min="6147" max="6147" width="4.7109375" style="255" customWidth="1"/>
    <col min="6148" max="6148" width="4.28515625" style="255" customWidth="1"/>
    <col min="6149" max="6149" width="12.7109375" style="255" customWidth="1"/>
    <col min="6150" max="6150" width="2.7109375" style="255" customWidth="1"/>
    <col min="6151" max="6151" width="7.7109375" style="255" customWidth="1"/>
    <col min="6152" max="6152" width="5.85546875" style="255" customWidth="1"/>
    <col min="6153" max="6153" width="1.7109375" style="255" customWidth="1"/>
    <col min="6154" max="6154" width="10.7109375" style="255" customWidth="1"/>
    <col min="6155" max="6155" width="1.7109375" style="255" customWidth="1"/>
    <col min="6156" max="6156" width="10.7109375" style="255" customWidth="1"/>
    <col min="6157" max="6157" width="1.7109375" style="255" customWidth="1"/>
    <col min="6158" max="6158" width="10.7109375" style="255" customWidth="1"/>
    <col min="6159" max="6159" width="1.7109375" style="255" customWidth="1"/>
    <col min="6160" max="6160" width="10.7109375" style="255" customWidth="1"/>
    <col min="6161" max="6161" width="1.7109375" style="255" customWidth="1"/>
    <col min="6162" max="6162" width="0" style="255" hidden="1" customWidth="1"/>
    <col min="6163" max="6163" width="8.7109375" style="255" customWidth="1"/>
    <col min="6164" max="6164" width="0" style="255" hidden="1" customWidth="1"/>
    <col min="6165" max="6400" width="9.140625" style="255"/>
    <col min="6401" max="6402" width="3.28515625" style="255" customWidth="1"/>
    <col min="6403" max="6403" width="4.7109375" style="255" customWidth="1"/>
    <col min="6404" max="6404" width="4.28515625" style="255" customWidth="1"/>
    <col min="6405" max="6405" width="12.7109375" style="255" customWidth="1"/>
    <col min="6406" max="6406" width="2.7109375" style="255" customWidth="1"/>
    <col min="6407" max="6407" width="7.7109375" style="255" customWidth="1"/>
    <col min="6408" max="6408" width="5.85546875" style="255" customWidth="1"/>
    <col min="6409" max="6409" width="1.7109375" style="255" customWidth="1"/>
    <col min="6410" max="6410" width="10.7109375" style="255" customWidth="1"/>
    <col min="6411" max="6411" width="1.7109375" style="255" customWidth="1"/>
    <col min="6412" max="6412" width="10.7109375" style="255" customWidth="1"/>
    <col min="6413" max="6413" width="1.7109375" style="255" customWidth="1"/>
    <col min="6414" max="6414" width="10.7109375" style="255" customWidth="1"/>
    <col min="6415" max="6415" width="1.7109375" style="255" customWidth="1"/>
    <col min="6416" max="6416" width="10.7109375" style="255" customWidth="1"/>
    <col min="6417" max="6417" width="1.7109375" style="255" customWidth="1"/>
    <col min="6418" max="6418" width="0" style="255" hidden="1" customWidth="1"/>
    <col min="6419" max="6419" width="8.7109375" style="255" customWidth="1"/>
    <col min="6420" max="6420" width="0" style="255" hidden="1" customWidth="1"/>
    <col min="6421" max="6656" width="9.140625" style="255"/>
    <col min="6657" max="6658" width="3.28515625" style="255" customWidth="1"/>
    <col min="6659" max="6659" width="4.7109375" style="255" customWidth="1"/>
    <col min="6660" max="6660" width="4.28515625" style="255" customWidth="1"/>
    <col min="6661" max="6661" width="12.7109375" style="255" customWidth="1"/>
    <col min="6662" max="6662" width="2.7109375" style="255" customWidth="1"/>
    <col min="6663" max="6663" width="7.7109375" style="255" customWidth="1"/>
    <col min="6664" max="6664" width="5.85546875" style="255" customWidth="1"/>
    <col min="6665" max="6665" width="1.7109375" style="255" customWidth="1"/>
    <col min="6666" max="6666" width="10.7109375" style="255" customWidth="1"/>
    <col min="6667" max="6667" width="1.7109375" style="255" customWidth="1"/>
    <col min="6668" max="6668" width="10.7109375" style="255" customWidth="1"/>
    <col min="6669" max="6669" width="1.7109375" style="255" customWidth="1"/>
    <col min="6670" max="6670" width="10.7109375" style="255" customWidth="1"/>
    <col min="6671" max="6671" width="1.7109375" style="255" customWidth="1"/>
    <col min="6672" max="6672" width="10.7109375" style="255" customWidth="1"/>
    <col min="6673" max="6673" width="1.7109375" style="255" customWidth="1"/>
    <col min="6674" max="6674" width="0" style="255" hidden="1" customWidth="1"/>
    <col min="6675" max="6675" width="8.7109375" style="255" customWidth="1"/>
    <col min="6676" max="6676" width="0" style="255" hidden="1" customWidth="1"/>
    <col min="6677" max="6912" width="9.140625" style="255"/>
    <col min="6913" max="6914" width="3.28515625" style="255" customWidth="1"/>
    <col min="6915" max="6915" width="4.7109375" style="255" customWidth="1"/>
    <col min="6916" max="6916" width="4.28515625" style="255" customWidth="1"/>
    <col min="6917" max="6917" width="12.7109375" style="255" customWidth="1"/>
    <col min="6918" max="6918" width="2.7109375" style="255" customWidth="1"/>
    <col min="6919" max="6919" width="7.7109375" style="255" customWidth="1"/>
    <col min="6920" max="6920" width="5.85546875" style="255" customWidth="1"/>
    <col min="6921" max="6921" width="1.7109375" style="255" customWidth="1"/>
    <col min="6922" max="6922" width="10.7109375" style="255" customWidth="1"/>
    <col min="6923" max="6923" width="1.7109375" style="255" customWidth="1"/>
    <col min="6924" max="6924" width="10.7109375" style="255" customWidth="1"/>
    <col min="6925" max="6925" width="1.7109375" style="255" customWidth="1"/>
    <col min="6926" max="6926" width="10.7109375" style="255" customWidth="1"/>
    <col min="6927" max="6927" width="1.7109375" style="255" customWidth="1"/>
    <col min="6928" max="6928" width="10.7109375" style="255" customWidth="1"/>
    <col min="6929" max="6929" width="1.7109375" style="255" customWidth="1"/>
    <col min="6930" max="6930" width="0" style="255" hidden="1" customWidth="1"/>
    <col min="6931" max="6931" width="8.7109375" style="255" customWidth="1"/>
    <col min="6932" max="6932" width="0" style="255" hidden="1" customWidth="1"/>
    <col min="6933" max="7168" width="9.140625" style="255"/>
    <col min="7169" max="7170" width="3.28515625" style="255" customWidth="1"/>
    <col min="7171" max="7171" width="4.7109375" style="255" customWidth="1"/>
    <col min="7172" max="7172" width="4.28515625" style="255" customWidth="1"/>
    <col min="7173" max="7173" width="12.7109375" style="255" customWidth="1"/>
    <col min="7174" max="7174" width="2.7109375" style="255" customWidth="1"/>
    <col min="7175" max="7175" width="7.7109375" style="255" customWidth="1"/>
    <col min="7176" max="7176" width="5.85546875" style="255" customWidth="1"/>
    <col min="7177" max="7177" width="1.7109375" style="255" customWidth="1"/>
    <col min="7178" max="7178" width="10.7109375" style="255" customWidth="1"/>
    <col min="7179" max="7179" width="1.7109375" style="255" customWidth="1"/>
    <col min="7180" max="7180" width="10.7109375" style="255" customWidth="1"/>
    <col min="7181" max="7181" width="1.7109375" style="255" customWidth="1"/>
    <col min="7182" max="7182" width="10.7109375" style="255" customWidth="1"/>
    <col min="7183" max="7183" width="1.7109375" style="255" customWidth="1"/>
    <col min="7184" max="7184" width="10.7109375" style="255" customWidth="1"/>
    <col min="7185" max="7185" width="1.7109375" style="255" customWidth="1"/>
    <col min="7186" max="7186" width="0" style="255" hidden="1" customWidth="1"/>
    <col min="7187" max="7187" width="8.7109375" style="255" customWidth="1"/>
    <col min="7188" max="7188" width="0" style="255" hidden="1" customWidth="1"/>
    <col min="7189" max="7424" width="9.140625" style="255"/>
    <col min="7425" max="7426" width="3.28515625" style="255" customWidth="1"/>
    <col min="7427" max="7427" width="4.7109375" style="255" customWidth="1"/>
    <col min="7428" max="7428" width="4.28515625" style="255" customWidth="1"/>
    <col min="7429" max="7429" width="12.7109375" style="255" customWidth="1"/>
    <col min="7430" max="7430" width="2.7109375" style="255" customWidth="1"/>
    <col min="7431" max="7431" width="7.7109375" style="255" customWidth="1"/>
    <col min="7432" max="7432" width="5.85546875" style="255" customWidth="1"/>
    <col min="7433" max="7433" width="1.7109375" style="255" customWidth="1"/>
    <col min="7434" max="7434" width="10.7109375" style="255" customWidth="1"/>
    <col min="7435" max="7435" width="1.7109375" style="255" customWidth="1"/>
    <col min="7436" max="7436" width="10.7109375" style="255" customWidth="1"/>
    <col min="7437" max="7437" width="1.7109375" style="255" customWidth="1"/>
    <col min="7438" max="7438" width="10.7109375" style="255" customWidth="1"/>
    <col min="7439" max="7439" width="1.7109375" style="255" customWidth="1"/>
    <col min="7440" max="7440" width="10.7109375" style="255" customWidth="1"/>
    <col min="7441" max="7441" width="1.7109375" style="255" customWidth="1"/>
    <col min="7442" max="7442" width="0" style="255" hidden="1" customWidth="1"/>
    <col min="7443" max="7443" width="8.7109375" style="255" customWidth="1"/>
    <col min="7444" max="7444" width="0" style="255" hidden="1" customWidth="1"/>
    <col min="7445" max="7680" width="9.140625" style="255"/>
    <col min="7681" max="7682" width="3.28515625" style="255" customWidth="1"/>
    <col min="7683" max="7683" width="4.7109375" style="255" customWidth="1"/>
    <col min="7684" max="7684" width="4.28515625" style="255" customWidth="1"/>
    <col min="7685" max="7685" width="12.7109375" style="255" customWidth="1"/>
    <col min="7686" max="7686" width="2.7109375" style="255" customWidth="1"/>
    <col min="7687" max="7687" width="7.7109375" style="255" customWidth="1"/>
    <col min="7688" max="7688" width="5.85546875" style="255" customWidth="1"/>
    <col min="7689" max="7689" width="1.7109375" style="255" customWidth="1"/>
    <col min="7690" max="7690" width="10.7109375" style="255" customWidth="1"/>
    <col min="7691" max="7691" width="1.7109375" style="255" customWidth="1"/>
    <col min="7692" max="7692" width="10.7109375" style="255" customWidth="1"/>
    <col min="7693" max="7693" width="1.7109375" style="255" customWidth="1"/>
    <col min="7694" max="7694" width="10.7109375" style="255" customWidth="1"/>
    <col min="7695" max="7695" width="1.7109375" style="255" customWidth="1"/>
    <col min="7696" max="7696" width="10.7109375" style="255" customWidth="1"/>
    <col min="7697" max="7697" width="1.7109375" style="255" customWidth="1"/>
    <col min="7698" max="7698" width="0" style="255" hidden="1" customWidth="1"/>
    <col min="7699" max="7699" width="8.7109375" style="255" customWidth="1"/>
    <col min="7700" max="7700" width="0" style="255" hidden="1" customWidth="1"/>
    <col min="7701" max="7936" width="9.140625" style="255"/>
    <col min="7937" max="7938" width="3.28515625" style="255" customWidth="1"/>
    <col min="7939" max="7939" width="4.7109375" style="255" customWidth="1"/>
    <col min="7940" max="7940" width="4.28515625" style="255" customWidth="1"/>
    <col min="7941" max="7941" width="12.7109375" style="255" customWidth="1"/>
    <col min="7942" max="7942" width="2.7109375" style="255" customWidth="1"/>
    <col min="7943" max="7943" width="7.7109375" style="255" customWidth="1"/>
    <col min="7944" max="7944" width="5.85546875" style="255" customWidth="1"/>
    <col min="7945" max="7945" width="1.7109375" style="255" customWidth="1"/>
    <col min="7946" max="7946" width="10.7109375" style="255" customWidth="1"/>
    <col min="7947" max="7947" width="1.7109375" style="255" customWidth="1"/>
    <col min="7948" max="7948" width="10.7109375" style="255" customWidth="1"/>
    <col min="7949" max="7949" width="1.7109375" style="255" customWidth="1"/>
    <col min="7950" max="7950" width="10.7109375" style="255" customWidth="1"/>
    <col min="7951" max="7951" width="1.7109375" style="255" customWidth="1"/>
    <col min="7952" max="7952" width="10.7109375" style="255" customWidth="1"/>
    <col min="7953" max="7953" width="1.7109375" style="255" customWidth="1"/>
    <col min="7954" max="7954" width="0" style="255" hidden="1" customWidth="1"/>
    <col min="7955" max="7955" width="8.7109375" style="255" customWidth="1"/>
    <col min="7956" max="7956" width="0" style="255" hidden="1" customWidth="1"/>
    <col min="7957" max="8192" width="9.140625" style="255"/>
    <col min="8193" max="8194" width="3.28515625" style="255" customWidth="1"/>
    <col min="8195" max="8195" width="4.7109375" style="255" customWidth="1"/>
    <col min="8196" max="8196" width="4.28515625" style="255" customWidth="1"/>
    <col min="8197" max="8197" width="12.7109375" style="255" customWidth="1"/>
    <col min="8198" max="8198" width="2.7109375" style="255" customWidth="1"/>
    <col min="8199" max="8199" width="7.7109375" style="255" customWidth="1"/>
    <col min="8200" max="8200" width="5.85546875" style="255" customWidth="1"/>
    <col min="8201" max="8201" width="1.7109375" style="255" customWidth="1"/>
    <col min="8202" max="8202" width="10.7109375" style="255" customWidth="1"/>
    <col min="8203" max="8203" width="1.7109375" style="255" customWidth="1"/>
    <col min="8204" max="8204" width="10.7109375" style="255" customWidth="1"/>
    <col min="8205" max="8205" width="1.7109375" style="255" customWidth="1"/>
    <col min="8206" max="8206" width="10.7109375" style="255" customWidth="1"/>
    <col min="8207" max="8207" width="1.7109375" style="255" customWidth="1"/>
    <col min="8208" max="8208" width="10.7109375" style="255" customWidth="1"/>
    <col min="8209" max="8209" width="1.7109375" style="255" customWidth="1"/>
    <col min="8210" max="8210" width="0" style="255" hidden="1" customWidth="1"/>
    <col min="8211" max="8211" width="8.7109375" style="255" customWidth="1"/>
    <col min="8212" max="8212" width="0" style="255" hidden="1" customWidth="1"/>
    <col min="8213" max="8448" width="9.140625" style="255"/>
    <col min="8449" max="8450" width="3.28515625" style="255" customWidth="1"/>
    <col min="8451" max="8451" width="4.7109375" style="255" customWidth="1"/>
    <col min="8452" max="8452" width="4.28515625" style="255" customWidth="1"/>
    <col min="8453" max="8453" width="12.7109375" style="255" customWidth="1"/>
    <col min="8454" max="8454" width="2.7109375" style="255" customWidth="1"/>
    <col min="8455" max="8455" width="7.7109375" style="255" customWidth="1"/>
    <col min="8456" max="8456" width="5.85546875" style="255" customWidth="1"/>
    <col min="8457" max="8457" width="1.7109375" style="255" customWidth="1"/>
    <col min="8458" max="8458" width="10.7109375" style="255" customWidth="1"/>
    <col min="8459" max="8459" width="1.7109375" style="255" customWidth="1"/>
    <col min="8460" max="8460" width="10.7109375" style="255" customWidth="1"/>
    <col min="8461" max="8461" width="1.7109375" style="255" customWidth="1"/>
    <col min="8462" max="8462" width="10.7109375" style="255" customWidth="1"/>
    <col min="8463" max="8463" width="1.7109375" style="255" customWidth="1"/>
    <col min="8464" max="8464" width="10.7109375" style="255" customWidth="1"/>
    <col min="8465" max="8465" width="1.7109375" style="255" customWidth="1"/>
    <col min="8466" max="8466" width="0" style="255" hidden="1" customWidth="1"/>
    <col min="8467" max="8467" width="8.7109375" style="255" customWidth="1"/>
    <col min="8468" max="8468" width="0" style="255" hidden="1" customWidth="1"/>
    <col min="8469" max="8704" width="9.140625" style="255"/>
    <col min="8705" max="8706" width="3.28515625" style="255" customWidth="1"/>
    <col min="8707" max="8707" width="4.7109375" style="255" customWidth="1"/>
    <col min="8708" max="8708" width="4.28515625" style="255" customWidth="1"/>
    <col min="8709" max="8709" width="12.7109375" style="255" customWidth="1"/>
    <col min="8710" max="8710" width="2.7109375" style="255" customWidth="1"/>
    <col min="8711" max="8711" width="7.7109375" style="255" customWidth="1"/>
    <col min="8712" max="8712" width="5.85546875" style="255" customWidth="1"/>
    <col min="8713" max="8713" width="1.7109375" style="255" customWidth="1"/>
    <col min="8714" max="8714" width="10.7109375" style="255" customWidth="1"/>
    <col min="8715" max="8715" width="1.7109375" style="255" customWidth="1"/>
    <col min="8716" max="8716" width="10.7109375" style="255" customWidth="1"/>
    <col min="8717" max="8717" width="1.7109375" style="255" customWidth="1"/>
    <col min="8718" max="8718" width="10.7109375" style="255" customWidth="1"/>
    <col min="8719" max="8719" width="1.7109375" style="255" customWidth="1"/>
    <col min="8720" max="8720" width="10.7109375" style="255" customWidth="1"/>
    <col min="8721" max="8721" width="1.7109375" style="255" customWidth="1"/>
    <col min="8722" max="8722" width="0" style="255" hidden="1" customWidth="1"/>
    <col min="8723" max="8723" width="8.7109375" style="255" customWidth="1"/>
    <col min="8724" max="8724" width="0" style="255" hidden="1" customWidth="1"/>
    <col min="8725" max="8960" width="9.140625" style="255"/>
    <col min="8961" max="8962" width="3.28515625" style="255" customWidth="1"/>
    <col min="8963" max="8963" width="4.7109375" style="255" customWidth="1"/>
    <col min="8964" max="8964" width="4.28515625" style="255" customWidth="1"/>
    <col min="8965" max="8965" width="12.7109375" style="255" customWidth="1"/>
    <col min="8966" max="8966" width="2.7109375" style="255" customWidth="1"/>
    <col min="8967" max="8967" width="7.7109375" style="255" customWidth="1"/>
    <col min="8968" max="8968" width="5.85546875" style="255" customWidth="1"/>
    <col min="8969" max="8969" width="1.7109375" style="255" customWidth="1"/>
    <col min="8970" max="8970" width="10.7109375" style="255" customWidth="1"/>
    <col min="8971" max="8971" width="1.7109375" style="255" customWidth="1"/>
    <col min="8972" max="8972" width="10.7109375" style="255" customWidth="1"/>
    <col min="8973" max="8973" width="1.7109375" style="255" customWidth="1"/>
    <col min="8974" max="8974" width="10.7109375" style="255" customWidth="1"/>
    <col min="8975" max="8975" width="1.7109375" style="255" customWidth="1"/>
    <col min="8976" max="8976" width="10.7109375" style="255" customWidth="1"/>
    <col min="8977" max="8977" width="1.7109375" style="255" customWidth="1"/>
    <col min="8978" max="8978" width="0" style="255" hidden="1" customWidth="1"/>
    <col min="8979" max="8979" width="8.7109375" style="255" customWidth="1"/>
    <col min="8980" max="8980" width="0" style="255" hidden="1" customWidth="1"/>
    <col min="8981" max="9216" width="9.140625" style="255"/>
    <col min="9217" max="9218" width="3.28515625" style="255" customWidth="1"/>
    <col min="9219" max="9219" width="4.7109375" style="255" customWidth="1"/>
    <col min="9220" max="9220" width="4.28515625" style="255" customWidth="1"/>
    <col min="9221" max="9221" width="12.7109375" style="255" customWidth="1"/>
    <col min="9222" max="9222" width="2.7109375" style="255" customWidth="1"/>
    <col min="9223" max="9223" width="7.7109375" style="255" customWidth="1"/>
    <col min="9224" max="9224" width="5.85546875" style="255" customWidth="1"/>
    <col min="9225" max="9225" width="1.7109375" style="255" customWidth="1"/>
    <col min="9226" max="9226" width="10.7109375" style="255" customWidth="1"/>
    <col min="9227" max="9227" width="1.7109375" style="255" customWidth="1"/>
    <col min="9228" max="9228" width="10.7109375" style="255" customWidth="1"/>
    <col min="9229" max="9229" width="1.7109375" style="255" customWidth="1"/>
    <col min="9230" max="9230" width="10.7109375" style="255" customWidth="1"/>
    <col min="9231" max="9231" width="1.7109375" style="255" customWidth="1"/>
    <col min="9232" max="9232" width="10.7109375" style="255" customWidth="1"/>
    <col min="9233" max="9233" width="1.7109375" style="255" customWidth="1"/>
    <col min="9234" max="9234" width="0" style="255" hidden="1" customWidth="1"/>
    <col min="9235" max="9235" width="8.7109375" style="255" customWidth="1"/>
    <col min="9236" max="9236" width="0" style="255" hidden="1" customWidth="1"/>
    <col min="9237" max="9472" width="9.140625" style="255"/>
    <col min="9473" max="9474" width="3.28515625" style="255" customWidth="1"/>
    <col min="9475" max="9475" width="4.7109375" style="255" customWidth="1"/>
    <col min="9476" max="9476" width="4.28515625" style="255" customWidth="1"/>
    <col min="9477" max="9477" width="12.7109375" style="255" customWidth="1"/>
    <col min="9478" max="9478" width="2.7109375" style="255" customWidth="1"/>
    <col min="9479" max="9479" width="7.7109375" style="255" customWidth="1"/>
    <col min="9480" max="9480" width="5.85546875" style="255" customWidth="1"/>
    <col min="9481" max="9481" width="1.7109375" style="255" customWidth="1"/>
    <col min="9482" max="9482" width="10.7109375" style="255" customWidth="1"/>
    <col min="9483" max="9483" width="1.7109375" style="255" customWidth="1"/>
    <col min="9484" max="9484" width="10.7109375" style="255" customWidth="1"/>
    <col min="9485" max="9485" width="1.7109375" style="255" customWidth="1"/>
    <col min="9486" max="9486" width="10.7109375" style="255" customWidth="1"/>
    <col min="9487" max="9487" width="1.7109375" style="255" customWidth="1"/>
    <col min="9488" max="9488" width="10.7109375" style="255" customWidth="1"/>
    <col min="9489" max="9489" width="1.7109375" style="255" customWidth="1"/>
    <col min="9490" max="9490" width="0" style="255" hidden="1" customWidth="1"/>
    <col min="9491" max="9491" width="8.7109375" style="255" customWidth="1"/>
    <col min="9492" max="9492" width="0" style="255" hidden="1" customWidth="1"/>
    <col min="9493" max="9728" width="9.140625" style="255"/>
    <col min="9729" max="9730" width="3.28515625" style="255" customWidth="1"/>
    <col min="9731" max="9731" width="4.7109375" style="255" customWidth="1"/>
    <col min="9732" max="9732" width="4.28515625" style="255" customWidth="1"/>
    <col min="9733" max="9733" width="12.7109375" style="255" customWidth="1"/>
    <col min="9734" max="9734" width="2.7109375" style="255" customWidth="1"/>
    <col min="9735" max="9735" width="7.7109375" style="255" customWidth="1"/>
    <col min="9736" max="9736" width="5.85546875" style="255" customWidth="1"/>
    <col min="9737" max="9737" width="1.7109375" style="255" customWidth="1"/>
    <col min="9738" max="9738" width="10.7109375" style="255" customWidth="1"/>
    <col min="9739" max="9739" width="1.7109375" style="255" customWidth="1"/>
    <col min="9740" max="9740" width="10.7109375" style="255" customWidth="1"/>
    <col min="9741" max="9741" width="1.7109375" style="255" customWidth="1"/>
    <col min="9742" max="9742" width="10.7109375" style="255" customWidth="1"/>
    <col min="9743" max="9743" width="1.7109375" style="255" customWidth="1"/>
    <col min="9744" max="9744" width="10.7109375" style="255" customWidth="1"/>
    <col min="9745" max="9745" width="1.7109375" style="255" customWidth="1"/>
    <col min="9746" max="9746" width="0" style="255" hidden="1" customWidth="1"/>
    <col min="9747" max="9747" width="8.7109375" style="255" customWidth="1"/>
    <col min="9748" max="9748" width="0" style="255" hidden="1" customWidth="1"/>
    <col min="9749" max="9984" width="9.140625" style="255"/>
    <col min="9985" max="9986" width="3.28515625" style="255" customWidth="1"/>
    <col min="9987" max="9987" width="4.7109375" style="255" customWidth="1"/>
    <col min="9988" max="9988" width="4.28515625" style="255" customWidth="1"/>
    <col min="9989" max="9989" width="12.7109375" style="255" customWidth="1"/>
    <col min="9990" max="9990" width="2.7109375" style="255" customWidth="1"/>
    <col min="9991" max="9991" width="7.7109375" style="255" customWidth="1"/>
    <col min="9992" max="9992" width="5.85546875" style="255" customWidth="1"/>
    <col min="9993" max="9993" width="1.7109375" style="255" customWidth="1"/>
    <col min="9994" max="9994" width="10.7109375" style="255" customWidth="1"/>
    <col min="9995" max="9995" width="1.7109375" style="255" customWidth="1"/>
    <col min="9996" max="9996" width="10.7109375" style="255" customWidth="1"/>
    <col min="9997" max="9997" width="1.7109375" style="255" customWidth="1"/>
    <col min="9998" max="9998" width="10.7109375" style="255" customWidth="1"/>
    <col min="9999" max="9999" width="1.7109375" style="255" customWidth="1"/>
    <col min="10000" max="10000" width="10.7109375" style="255" customWidth="1"/>
    <col min="10001" max="10001" width="1.7109375" style="255" customWidth="1"/>
    <col min="10002" max="10002" width="0" style="255" hidden="1" customWidth="1"/>
    <col min="10003" max="10003" width="8.7109375" style="255" customWidth="1"/>
    <col min="10004" max="10004" width="0" style="255" hidden="1" customWidth="1"/>
    <col min="10005" max="10240" width="9.140625" style="255"/>
    <col min="10241" max="10242" width="3.28515625" style="255" customWidth="1"/>
    <col min="10243" max="10243" width="4.7109375" style="255" customWidth="1"/>
    <col min="10244" max="10244" width="4.28515625" style="255" customWidth="1"/>
    <col min="10245" max="10245" width="12.7109375" style="255" customWidth="1"/>
    <col min="10246" max="10246" width="2.7109375" style="255" customWidth="1"/>
    <col min="10247" max="10247" width="7.7109375" style="255" customWidth="1"/>
    <col min="10248" max="10248" width="5.85546875" style="255" customWidth="1"/>
    <col min="10249" max="10249" width="1.7109375" style="255" customWidth="1"/>
    <col min="10250" max="10250" width="10.7109375" style="255" customWidth="1"/>
    <col min="10251" max="10251" width="1.7109375" style="255" customWidth="1"/>
    <col min="10252" max="10252" width="10.7109375" style="255" customWidth="1"/>
    <col min="10253" max="10253" width="1.7109375" style="255" customWidth="1"/>
    <col min="10254" max="10254" width="10.7109375" style="255" customWidth="1"/>
    <col min="10255" max="10255" width="1.7109375" style="255" customWidth="1"/>
    <col min="10256" max="10256" width="10.7109375" style="255" customWidth="1"/>
    <col min="10257" max="10257" width="1.7109375" style="255" customWidth="1"/>
    <col min="10258" max="10258" width="0" style="255" hidden="1" customWidth="1"/>
    <col min="10259" max="10259" width="8.7109375" style="255" customWidth="1"/>
    <col min="10260" max="10260" width="0" style="255" hidden="1" customWidth="1"/>
    <col min="10261" max="10496" width="9.140625" style="255"/>
    <col min="10497" max="10498" width="3.28515625" style="255" customWidth="1"/>
    <col min="10499" max="10499" width="4.7109375" style="255" customWidth="1"/>
    <col min="10500" max="10500" width="4.28515625" style="255" customWidth="1"/>
    <col min="10501" max="10501" width="12.7109375" style="255" customWidth="1"/>
    <col min="10502" max="10502" width="2.7109375" style="255" customWidth="1"/>
    <col min="10503" max="10503" width="7.7109375" style="255" customWidth="1"/>
    <col min="10504" max="10504" width="5.85546875" style="255" customWidth="1"/>
    <col min="10505" max="10505" width="1.7109375" style="255" customWidth="1"/>
    <col min="10506" max="10506" width="10.7109375" style="255" customWidth="1"/>
    <col min="10507" max="10507" width="1.7109375" style="255" customWidth="1"/>
    <col min="10508" max="10508" width="10.7109375" style="255" customWidth="1"/>
    <col min="10509" max="10509" width="1.7109375" style="255" customWidth="1"/>
    <col min="10510" max="10510" width="10.7109375" style="255" customWidth="1"/>
    <col min="10511" max="10511" width="1.7109375" style="255" customWidth="1"/>
    <col min="10512" max="10512" width="10.7109375" style="255" customWidth="1"/>
    <col min="10513" max="10513" width="1.7109375" style="255" customWidth="1"/>
    <col min="10514" max="10514" width="0" style="255" hidden="1" customWidth="1"/>
    <col min="10515" max="10515" width="8.7109375" style="255" customWidth="1"/>
    <col min="10516" max="10516" width="0" style="255" hidden="1" customWidth="1"/>
    <col min="10517" max="10752" width="9.140625" style="255"/>
    <col min="10753" max="10754" width="3.28515625" style="255" customWidth="1"/>
    <col min="10755" max="10755" width="4.7109375" style="255" customWidth="1"/>
    <col min="10756" max="10756" width="4.28515625" style="255" customWidth="1"/>
    <col min="10757" max="10757" width="12.7109375" style="255" customWidth="1"/>
    <col min="10758" max="10758" width="2.7109375" style="255" customWidth="1"/>
    <col min="10759" max="10759" width="7.7109375" style="255" customWidth="1"/>
    <col min="10760" max="10760" width="5.85546875" style="255" customWidth="1"/>
    <col min="10761" max="10761" width="1.7109375" style="255" customWidth="1"/>
    <col min="10762" max="10762" width="10.7109375" style="255" customWidth="1"/>
    <col min="10763" max="10763" width="1.7109375" style="255" customWidth="1"/>
    <col min="10764" max="10764" width="10.7109375" style="255" customWidth="1"/>
    <col min="10765" max="10765" width="1.7109375" style="255" customWidth="1"/>
    <col min="10766" max="10766" width="10.7109375" style="255" customWidth="1"/>
    <col min="10767" max="10767" width="1.7109375" style="255" customWidth="1"/>
    <col min="10768" max="10768" width="10.7109375" style="255" customWidth="1"/>
    <col min="10769" max="10769" width="1.7109375" style="255" customWidth="1"/>
    <col min="10770" max="10770" width="0" style="255" hidden="1" customWidth="1"/>
    <col min="10771" max="10771" width="8.7109375" style="255" customWidth="1"/>
    <col min="10772" max="10772" width="0" style="255" hidden="1" customWidth="1"/>
    <col min="10773" max="11008" width="9.140625" style="255"/>
    <col min="11009" max="11010" width="3.28515625" style="255" customWidth="1"/>
    <col min="11011" max="11011" width="4.7109375" style="255" customWidth="1"/>
    <col min="11012" max="11012" width="4.28515625" style="255" customWidth="1"/>
    <col min="11013" max="11013" width="12.7109375" style="255" customWidth="1"/>
    <col min="11014" max="11014" width="2.7109375" style="255" customWidth="1"/>
    <col min="11015" max="11015" width="7.7109375" style="255" customWidth="1"/>
    <col min="11016" max="11016" width="5.85546875" style="255" customWidth="1"/>
    <col min="11017" max="11017" width="1.7109375" style="255" customWidth="1"/>
    <col min="11018" max="11018" width="10.7109375" style="255" customWidth="1"/>
    <col min="11019" max="11019" width="1.7109375" style="255" customWidth="1"/>
    <col min="11020" max="11020" width="10.7109375" style="255" customWidth="1"/>
    <col min="11021" max="11021" width="1.7109375" style="255" customWidth="1"/>
    <col min="11022" max="11022" width="10.7109375" style="255" customWidth="1"/>
    <col min="11023" max="11023" width="1.7109375" style="255" customWidth="1"/>
    <col min="11024" max="11024" width="10.7109375" style="255" customWidth="1"/>
    <col min="11025" max="11025" width="1.7109375" style="255" customWidth="1"/>
    <col min="11026" max="11026" width="0" style="255" hidden="1" customWidth="1"/>
    <col min="11027" max="11027" width="8.7109375" style="255" customWidth="1"/>
    <col min="11028" max="11028" width="0" style="255" hidden="1" customWidth="1"/>
    <col min="11029" max="11264" width="9.140625" style="255"/>
    <col min="11265" max="11266" width="3.28515625" style="255" customWidth="1"/>
    <col min="11267" max="11267" width="4.7109375" style="255" customWidth="1"/>
    <col min="11268" max="11268" width="4.28515625" style="255" customWidth="1"/>
    <col min="11269" max="11269" width="12.7109375" style="255" customWidth="1"/>
    <col min="11270" max="11270" width="2.7109375" style="255" customWidth="1"/>
    <col min="11271" max="11271" width="7.7109375" style="255" customWidth="1"/>
    <col min="11272" max="11272" width="5.85546875" style="255" customWidth="1"/>
    <col min="11273" max="11273" width="1.7109375" style="255" customWidth="1"/>
    <col min="11274" max="11274" width="10.7109375" style="255" customWidth="1"/>
    <col min="11275" max="11275" width="1.7109375" style="255" customWidth="1"/>
    <col min="11276" max="11276" width="10.7109375" style="255" customWidth="1"/>
    <col min="11277" max="11277" width="1.7109375" style="255" customWidth="1"/>
    <col min="11278" max="11278" width="10.7109375" style="255" customWidth="1"/>
    <col min="11279" max="11279" width="1.7109375" style="255" customWidth="1"/>
    <col min="11280" max="11280" width="10.7109375" style="255" customWidth="1"/>
    <col min="11281" max="11281" width="1.7109375" style="255" customWidth="1"/>
    <col min="11282" max="11282" width="0" style="255" hidden="1" customWidth="1"/>
    <col min="11283" max="11283" width="8.7109375" style="255" customWidth="1"/>
    <col min="11284" max="11284" width="0" style="255" hidden="1" customWidth="1"/>
    <col min="11285" max="11520" width="9.140625" style="255"/>
    <col min="11521" max="11522" width="3.28515625" style="255" customWidth="1"/>
    <col min="11523" max="11523" width="4.7109375" style="255" customWidth="1"/>
    <col min="11524" max="11524" width="4.28515625" style="255" customWidth="1"/>
    <col min="11525" max="11525" width="12.7109375" style="255" customWidth="1"/>
    <col min="11526" max="11526" width="2.7109375" style="255" customWidth="1"/>
    <col min="11527" max="11527" width="7.7109375" style="255" customWidth="1"/>
    <col min="11528" max="11528" width="5.85546875" style="255" customWidth="1"/>
    <col min="11529" max="11529" width="1.7109375" style="255" customWidth="1"/>
    <col min="11530" max="11530" width="10.7109375" style="255" customWidth="1"/>
    <col min="11531" max="11531" width="1.7109375" style="255" customWidth="1"/>
    <col min="11532" max="11532" width="10.7109375" style="255" customWidth="1"/>
    <col min="11533" max="11533" width="1.7109375" style="255" customWidth="1"/>
    <col min="11534" max="11534" width="10.7109375" style="255" customWidth="1"/>
    <col min="11535" max="11535" width="1.7109375" style="255" customWidth="1"/>
    <col min="11536" max="11536" width="10.7109375" style="255" customWidth="1"/>
    <col min="11537" max="11537" width="1.7109375" style="255" customWidth="1"/>
    <col min="11538" max="11538" width="0" style="255" hidden="1" customWidth="1"/>
    <col min="11539" max="11539" width="8.7109375" style="255" customWidth="1"/>
    <col min="11540" max="11540" width="0" style="255" hidden="1" customWidth="1"/>
    <col min="11541" max="11776" width="9.140625" style="255"/>
    <col min="11777" max="11778" width="3.28515625" style="255" customWidth="1"/>
    <col min="11779" max="11779" width="4.7109375" style="255" customWidth="1"/>
    <col min="11780" max="11780" width="4.28515625" style="255" customWidth="1"/>
    <col min="11781" max="11781" width="12.7109375" style="255" customWidth="1"/>
    <col min="11782" max="11782" width="2.7109375" style="255" customWidth="1"/>
    <col min="11783" max="11783" width="7.7109375" style="255" customWidth="1"/>
    <col min="11784" max="11784" width="5.85546875" style="255" customWidth="1"/>
    <col min="11785" max="11785" width="1.7109375" style="255" customWidth="1"/>
    <col min="11786" max="11786" width="10.7109375" style="255" customWidth="1"/>
    <col min="11787" max="11787" width="1.7109375" style="255" customWidth="1"/>
    <col min="11788" max="11788" width="10.7109375" style="255" customWidth="1"/>
    <col min="11789" max="11789" width="1.7109375" style="255" customWidth="1"/>
    <col min="11790" max="11790" width="10.7109375" style="255" customWidth="1"/>
    <col min="11791" max="11791" width="1.7109375" style="255" customWidth="1"/>
    <col min="11792" max="11792" width="10.7109375" style="255" customWidth="1"/>
    <col min="11793" max="11793" width="1.7109375" style="255" customWidth="1"/>
    <col min="11794" max="11794" width="0" style="255" hidden="1" customWidth="1"/>
    <col min="11795" max="11795" width="8.7109375" style="255" customWidth="1"/>
    <col min="11796" max="11796" width="0" style="255" hidden="1" customWidth="1"/>
    <col min="11797" max="12032" width="9.140625" style="255"/>
    <col min="12033" max="12034" width="3.28515625" style="255" customWidth="1"/>
    <col min="12035" max="12035" width="4.7109375" style="255" customWidth="1"/>
    <col min="12036" max="12036" width="4.28515625" style="255" customWidth="1"/>
    <col min="12037" max="12037" width="12.7109375" style="255" customWidth="1"/>
    <col min="12038" max="12038" width="2.7109375" style="255" customWidth="1"/>
    <col min="12039" max="12039" width="7.7109375" style="255" customWidth="1"/>
    <col min="12040" max="12040" width="5.85546875" style="255" customWidth="1"/>
    <col min="12041" max="12041" width="1.7109375" style="255" customWidth="1"/>
    <col min="12042" max="12042" width="10.7109375" style="255" customWidth="1"/>
    <col min="12043" max="12043" width="1.7109375" style="255" customWidth="1"/>
    <col min="12044" max="12044" width="10.7109375" style="255" customWidth="1"/>
    <col min="12045" max="12045" width="1.7109375" style="255" customWidth="1"/>
    <col min="12046" max="12046" width="10.7109375" style="255" customWidth="1"/>
    <col min="12047" max="12047" width="1.7109375" style="255" customWidth="1"/>
    <col min="12048" max="12048" width="10.7109375" style="255" customWidth="1"/>
    <col min="12049" max="12049" width="1.7109375" style="255" customWidth="1"/>
    <col min="12050" max="12050" width="0" style="255" hidden="1" customWidth="1"/>
    <col min="12051" max="12051" width="8.7109375" style="255" customWidth="1"/>
    <col min="12052" max="12052" width="0" style="255" hidden="1" customWidth="1"/>
    <col min="12053" max="12288" width="9.140625" style="255"/>
    <col min="12289" max="12290" width="3.28515625" style="255" customWidth="1"/>
    <col min="12291" max="12291" width="4.7109375" style="255" customWidth="1"/>
    <col min="12292" max="12292" width="4.28515625" style="255" customWidth="1"/>
    <col min="12293" max="12293" width="12.7109375" style="255" customWidth="1"/>
    <col min="12294" max="12294" width="2.7109375" style="255" customWidth="1"/>
    <col min="12295" max="12295" width="7.7109375" style="255" customWidth="1"/>
    <col min="12296" max="12296" width="5.85546875" style="255" customWidth="1"/>
    <col min="12297" max="12297" width="1.7109375" style="255" customWidth="1"/>
    <col min="12298" max="12298" width="10.7109375" style="255" customWidth="1"/>
    <col min="12299" max="12299" width="1.7109375" style="255" customWidth="1"/>
    <col min="12300" max="12300" width="10.7109375" style="255" customWidth="1"/>
    <col min="12301" max="12301" width="1.7109375" style="255" customWidth="1"/>
    <col min="12302" max="12302" width="10.7109375" style="255" customWidth="1"/>
    <col min="12303" max="12303" width="1.7109375" style="255" customWidth="1"/>
    <col min="12304" max="12304" width="10.7109375" style="255" customWidth="1"/>
    <col min="12305" max="12305" width="1.7109375" style="255" customWidth="1"/>
    <col min="12306" max="12306" width="0" style="255" hidden="1" customWidth="1"/>
    <col min="12307" max="12307" width="8.7109375" style="255" customWidth="1"/>
    <col min="12308" max="12308" width="0" style="255" hidden="1" customWidth="1"/>
    <col min="12309" max="12544" width="9.140625" style="255"/>
    <col min="12545" max="12546" width="3.28515625" style="255" customWidth="1"/>
    <col min="12547" max="12547" width="4.7109375" style="255" customWidth="1"/>
    <col min="12548" max="12548" width="4.28515625" style="255" customWidth="1"/>
    <col min="12549" max="12549" width="12.7109375" style="255" customWidth="1"/>
    <col min="12550" max="12550" width="2.7109375" style="255" customWidth="1"/>
    <col min="12551" max="12551" width="7.7109375" style="255" customWidth="1"/>
    <col min="12552" max="12552" width="5.85546875" style="255" customWidth="1"/>
    <col min="12553" max="12553" width="1.7109375" style="255" customWidth="1"/>
    <col min="12554" max="12554" width="10.7109375" style="255" customWidth="1"/>
    <col min="12555" max="12555" width="1.7109375" style="255" customWidth="1"/>
    <col min="12556" max="12556" width="10.7109375" style="255" customWidth="1"/>
    <col min="12557" max="12557" width="1.7109375" style="255" customWidth="1"/>
    <col min="12558" max="12558" width="10.7109375" style="255" customWidth="1"/>
    <col min="12559" max="12559" width="1.7109375" style="255" customWidth="1"/>
    <col min="12560" max="12560" width="10.7109375" style="255" customWidth="1"/>
    <col min="12561" max="12561" width="1.7109375" style="255" customWidth="1"/>
    <col min="12562" max="12562" width="0" style="255" hidden="1" customWidth="1"/>
    <col min="12563" max="12563" width="8.7109375" style="255" customWidth="1"/>
    <col min="12564" max="12564" width="0" style="255" hidden="1" customWidth="1"/>
    <col min="12565" max="12800" width="9.140625" style="255"/>
    <col min="12801" max="12802" width="3.28515625" style="255" customWidth="1"/>
    <col min="12803" max="12803" width="4.7109375" style="255" customWidth="1"/>
    <col min="12804" max="12804" width="4.28515625" style="255" customWidth="1"/>
    <col min="12805" max="12805" width="12.7109375" style="255" customWidth="1"/>
    <col min="12806" max="12806" width="2.7109375" style="255" customWidth="1"/>
    <col min="12807" max="12807" width="7.7109375" style="255" customWidth="1"/>
    <col min="12808" max="12808" width="5.85546875" style="255" customWidth="1"/>
    <col min="12809" max="12809" width="1.7109375" style="255" customWidth="1"/>
    <col min="12810" max="12810" width="10.7109375" style="255" customWidth="1"/>
    <col min="12811" max="12811" width="1.7109375" style="255" customWidth="1"/>
    <col min="12812" max="12812" width="10.7109375" style="255" customWidth="1"/>
    <col min="12813" max="12813" width="1.7109375" style="255" customWidth="1"/>
    <col min="12814" max="12814" width="10.7109375" style="255" customWidth="1"/>
    <col min="12815" max="12815" width="1.7109375" style="255" customWidth="1"/>
    <col min="12816" max="12816" width="10.7109375" style="255" customWidth="1"/>
    <col min="12817" max="12817" width="1.7109375" style="255" customWidth="1"/>
    <col min="12818" max="12818" width="0" style="255" hidden="1" customWidth="1"/>
    <col min="12819" max="12819" width="8.7109375" style="255" customWidth="1"/>
    <col min="12820" max="12820" width="0" style="255" hidden="1" customWidth="1"/>
    <col min="12821" max="13056" width="9.140625" style="255"/>
    <col min="13057" max="13058" width="3.28515625" style="255" customWidth="1"/>
    <col min="13059" max="13059" width="4.7109375" style="255" customWidth="1"/>
    <col min="13060" max="13060" width="4.28515625" style="255" customWidth="1"/>
    <col min="13061" max="13061" width="12.7109375" style="255" customWidth="1"/>
    <col min="13062" max="13062" width="2.7109375" style="255" customWidth="1"/>
    <col min="13063" max="13063" width="7.7109375" style="255" customWidth="1"/>
    <col min="13064" max="13064" width="5.85546875" style="255" customWidth="1"/>
    <col min="13065" max="13065" width="1.7109375" style="255" customWidth="1"/>
    <col min="13066" max="13066" width="10.7109375" style="255" customWidth="1"/>
    <col min="13067" max="13067" width="1.7109375" style="255" customWidth="1"/>
    <col min="13068" max="13068" width="10.7109375" style="255" customWidth="1"/>
    <col min="13069" max="13069" width="1.7109375" style="255" customWidth="1"/>
    <col min="13070" max="13070" width="10.7109375" style="255" customWidth="1"/>
    <col min="13071" max="13071" width="1.7109375" style="255" customWidth="1"/>
    <col min="13072" max="13072" width="10.7109375" style="255" customWidth="1"/>
    <col min="13073" max="13073" width="1.7109375" style="255" customWidth="1"/>
    <col min="13074" max="13074" width="0" style="255" hidden="1" customWidth="1"/>
    <col min="13075" max="13075" width="8.7109375" style="255" customWidth="1"/>
    <col min="13076" max="13076" width="0" style="255" hidden="1" customWidth="1"/>
    <col min="13077" max="13312" width="9.140625" style="255"/>
    <col min="13313" max="13314" width="3.28515625" style="255" customWidth="1"/>
    <col min="13315" max="13315" width="4.7109375" style="255" customWidth="1"/>
    <col min="13316" max="13316" width="4.28515625" style="255" customWidth="1"/>
    <col min="13317" max="13317" width="12.7109375" style="255" customWidth="1"/>
    <col min="13318" max="13318" width="2.7109375" style="255" customWidth="1"/>
    <col min="13319" max="13319" width="7.7109375" style="255" customWidth="1"/>
    <col min="13320" max="13320" width="5.85546875" style="255" customWidth="1"/>
    <col min="13321" max="13321" width="1.7109375" style="255" customWidth="1"/>
    <col min="13322" max="13322" width="10.7109375" style="255" customWidth="1"/>
    <col min="13323" max="13323" width="1.7109375" style="255" customWidth="1"/>
    <col min="13324" max="13324" width="10.7109375" style="255" customWidth="1"/>
    <col min="13325" max="13325" width="1.7109375" style="255" customWidth="1"/>
    <col min="13326" max="13326" width="10.7109375" style="255" customWidth="1"/>
    <col min="13327" max="13327" width="1.7109375" style="255" customWidth="1"/>
    <col min="13328" max="13328" width="10.7109375" style="255" customWidth="1"/>
    <col min="13329" max="13329" width="1.7109375" style="255" customWidth="1"/>
    <col min="13330" max="13330" width="0" style="255" hidden="1" customWidth="1"/>
    <col min="13331" max="13331" width="8.7109375" style="255" customWidth="1"/>
    <col min="13332" max="13332" width="0" style="255" hidden="1" customWidth="1"/>
    <col min="13333" max="13568" width="9.140625" style="255"/>
    <col min="13569" max="13570" width="3.28515625" style="255" customWidth="1"/>
    <col min="13571" max="13571" width="4.7109375" style="255" customWidth="1"/>
    <col min="13572" max="13572" width="4.28515625" style="255" customWidth="1"/>
    <col min="13573" max="13573" width="12.7109375" style="255" customWidth="1"/>
    <col min="13574" max="13574" width="2.7109375" style="255" customWidth="1"/>
    <col min="13575" max="13575" width="7.7109375" style="255" customWidth="1"/>
    <col min="13576" max="13576" width="5.85546875" style="255" customWidth="1"/>
    <col min="13577" max="13577" width="1.7109375" style="255" customWidth="1"/>
    <col min="13578" max="13578" width="10.7109375" style="255" customWidth="1"/>
    <col min="13579" max="13579" width="1.7109375" style="255" customWidth="1"/>
    <col min="13580" max="13580" width="10.7109375" style="255" customWidth="1"/>
    <col min="13581" max="13581" width="1.7109375" style="255" customWidth="1"/>
    <col min="13582" max="13582" width="10.7109375" style="255" customWidth="1"/>
    <col min="13583" max="13583" width="1.7109375" style="255" customWidth="1"/>
    <col min="13584" max="13584" width="10.7109375" style="255" customWidth="1"/>
    <col min="13585" max="13585" width="1.7109375" style="255" customWidth="1"/>
    <col min="13586" max="13586" width="0" style="255" hidden="1" customWidth="1"/>
    <col min="13587" max="13587" width="8.7109375" style="255" customWidth="1"/>
    <col min="13588" max="13588" width="0" style="255" hidden="1" customWidth="1"/>
    <col min="13589" max="13824" width="9.140625" style="255"/>
    <col min="13825" max="13826" width="3.28515625" style="255" customWidth="1"/>
    <col min="13827" max="13827" width="4.7109375" style="255" customWidth="1"/>
    <col min="13828" max="13828" width="4.28515625" style="255" customWidth="1"/>
    <col min="13829" max="13829" width="12.7109375" style="255" customWidth="1"/>
    <col min="13830" max="13830" width="2.7109375" style="255" customWidth="1"/>
    <col min="13831" max="13831" width="7.7109375" style="255" customWidth="1"/>
    <col min="13832" max="13832" width="5.85546875" style="255" customWidth="1"/>
    <col min="13833" max="13833" width="1.7109375" style="255" customWidth="1"/>
    <col min="13834" max="13834" width="10.7109375" style="255" customWidth="1"/>
    <col min="13835" max="13835" width="1.7109375" style="255" customWidth="1"/>
    <col min="13836" max="13836" width="10.7109375" style="255" customWidth="1"/>
    <col min="13837" max="13837" width="1.7109375" style="255" customWidth="1"/>
    <col min="13838" max="13838" width="10.7109375" style="255" customWidth="1"/>
    <col min="13839" max="13839" width="1.7109375" style="255" customWidth="1"/>
    <col min="13840" max="13840" width="10.7109375" style="255" customWidth="1"/>
    <col min="13841" max="13841" width="1.7109375" style="255" customWidth="1"/>
    <col min="13842" max="13842" width="0" style="255" hidden="1" customWidth="1"/>
    <col min="13843" max="13843" width="8.7109375" style="255" customWidth="1"/>
    <col min="13844" max="13844" width="0" style="255" hidden="1" customWidth="1"/>
    <col min="13845" max="14080" width="9.140625" style="255"/>
    <col min="14081" max="14082" width="3.28515625" style="255" customWidth="1"/>
    <col min="14083" max="14083" width="4.7109375" style="255" customWidth="1"/>
    <col min="14084" max="14084" width="4.28515625" style="255" customWidth="1"/>
    <col min="14085" max="14085" width="12.7109375" style="255" customWidth="1"/>
    <col min="14086" max="14086" width="2.7109375" style="255" customWidth="1"/>
    <col min="14087" max="14087" width="7.7109375" style="255" customWidth="1"/>
    <col min="14088" max="14088" width="5.85546875" style="255" customWidth="1"/>
    <col min="14089" max="14089" width="1.7109375" style="255" customWidth="1"/>
    <col min="14090" max="14090" width="10.7109375" style="255" customWidth="1"/>
    <col min="14091" max="14091" width="1.7109375" style="255" customWidth="1"/>
    <col min="14092" max="14092" width="10.7109375" style="255" customWidth="1"/>
    <col min="14093" max="14093" width="1.7109375" style="255" customWidth="1"/>
    <col min="14094" max="14094" width="10.7109375" style="255" customWidth="1"/>
    <col min="14095" max="14095" width="1.7109375" style="255" customWidth="1"/>
    <col min="14096" max="14096" width="10.7109375" style="255" customWidth="1"/>
    <col min="14097" max="14097" width="1.7109375" style="255" customWidth="1"/>
    <col min="14098" max="14098" width="0" style="255" hidden="1" customWidth="1"/>
    <col min="14099" max="14099" width="8.7109375" style="255" customWidth="1"/>
    <col min="14100" max="14100" width="0" style="255" hidden="1" customWidth="1"/>
    <col min="14101" max="14336" width="9.140625" style="255"/>
    <col min="14337" max="14338" width="3.28515625" style="255" customWidth="1"/>
    <col min="14339" max="14339" width="4.7109375" style="255" customWidth="1"/>
    <col min="14340" max="14340" width="4.28515625" style="255" customWidth="1"/>
    <col min="14341" max="14341" width="12.7109375" style="255" customWidth="1"/>
    <col min="14342" max="14342" width="2.7109375" style="255" customWidth="1"/>
    <col min="14343" max="14343" width="7.7109375" style="255" customWidth="1"/>
    <col min="14344" max="14344" width="5.85546875" style="255" customWidth="1"/>
    <col min="14345" max="14345" width="1.7109375" style="255" customWidth="1"/>
    <col min="14346" max="14346" width="10.7109375" style="255" customWidth="1"/>
    <col min="14347" max="14347" width="1.7109375" style="255" customWidth="1"/>
    <col min="14348" max="14348" width="10.7109375" style="255" customWidth="1"/>
    <col min="14349" max="14349" width="1.7109375" style="255" customWidth="1"/>
    <col min="14350" max="14350" width="10.7109375" style="255" customWidth="1"/>
    <col min="14351" max="14351" width="1.7109375" style="255" customWidth="1"/>
    <col min="14352" max="14352" width="10.7109375" style="255" customWidth="1"/>
    <col min="14353" max="14353" width="1.7109375" style="255" customWidth="1"/>
    <col min="14354" max="14354" width="0" style="255" hidden="1" customWidth="1"/>
    <col min="14355" max="14355" width="8.7109375" style="255" customWidth="1"/>
    <col min="14356" max="14356" width="0" style="255" hidden="1" customWidth="1"/>
    <col min="14357" max="14592" width="9.140625" style="255"/>
    <col min="14593" max="14594" width="3.28515625" style="255" customWidth="1"/>
    <col min="14595" max="14595" width="4.7109375" style="255" customWidth="1"/>
    <col min="14596" max="14596" width="4.28515625" style="255" customWidth="1"/>
    <col min="14597" max="14597" width="12.7109375" style="255" customWidth="1"/>
    <col min="14598" max="14598" width="2.7109375" style="255" customWidth="1"/>
    <col min="14599" max="14599" width="7.7109375" style="255" customWidth="1"/>
    <col min="14600" max="14600" width="5.85546875" style="255" customWidth="1"/>
    <col min="14601" max="14601" width="1.7109375" style="255" customWidth="1"/>
    <col min="14602" max="14602" width="10.7109375" style="255" customWidth="1"/>
    <col min="14603" max="14603" width="1.7109375" style="255" customWidth="1"/>
    <col min="14604" max="14604" width="10.7109375" style="255" customWidth="1"/>
    <col min="14605" max="14605" width="1.7109375" style="255" customWidth="1"/>
    <col min="14606" max="14606" width="10.7109375" style="255" customWidth="1"/>
    <col min="14607" max="14607" width="1.7109375" style="255" customWidth="1"/>
    <col min="14608" max="14608" width="10.7109375" style="255" customWidth="1"/>
    <col min="14609" max="14609" width="1.7109375" style="255" customWidth="1"/>
    <col min="14610" max="14610" width="0" style="255" hidden="1" customWidth="1"/>
    <col min="14611" max="14611" width="8.7109375" style="255" customWidth="1"/>
    <col min="14612" max="14612" width="0" style="255" hidden="1" customWidth="1"/>
    <col min="14613" max="14848" width="9.140625" style="255"/>
    <col min="14849" max="14850" width="3.28515625" style="255" customWidth="1"/>
    <col min="14851" max="14851" width="4.7109375" style="255" customWidth="1"/>
    <col min="14852" max="14852" width="4.28515625" style="255" customWidth="1"/>
    <col min="14853" max="14853" width="12.7109375" style="255" customWidth="1"/>
    <col min="14854" max="14854" width="2.7109375" style="255" customWidth="1"/>
    <col min="14855" max="14855" width="7.7109375" style="255" customWidth="1"/>
    <col min="14856" max="14856" width="5.85546875" style="255" customWidth="1"/>
    <col min="14857" max="14857" width="1.7109375" style="255" customWidth="1"/>
    <col min="14858" max="14858" width="10.7109375" style="255" customWidth="1"/>
    <col min="14859" max="14859" width="1.7109375" style="255" customWidth="1"/>
    <col min="14860" max="14860" width="10.7109375" style="255" customWidth="1"/>
    <col min="14861" max="14861" width="1.7109375" style="255" customWidth="1"/>
    <col min="14862" max="14862" width="10.7109375" style="255" customWidth="1"/>
    <col min="14863" max="14863" width="1.7109375" style="255" customWidth="1"/>
    <col min="14864" max="14864" width="10.7109375" style="255" customWidth="1"/>
    <col min="14865" max="14865" width="1.7109375" style="255" customWidth="1"/>
    <col min="14866" max="14866" width="0" style="255" hidden="1" customWidth="1"/>
    <col min="14867" max="14867" width="8.7109375" style="255" customWidth="1"/>
    <col min="14868" max="14868" width="0" style="255" hidden="1" customWidth="1"/>
    <col min="14869" max="15104" width="9.140625" style="255"/>
    <col min="15105" max="15106" width="3.28515625" style="255" customWidth="1"/>
    <col min="15107" max="15107" width="4.7109375" style="255" customWidth="1"/>
    <col min="15108" max="15108" width="4.28515625" style="255" customWidth="1"/>
    <col min="15109" max="15109" width="12.7109375" style="255" customWidth="1"/>
    <col min="15110" max="15110" width="2.7109375" style="255" customWidth="1"/>
    <col min="15111" max="15111" width="7.7109375" style="255" customWidth="1"/>
    <col min="15112" max="15112" width="5.85546875" style="255" customWidth="1"/>
    <col min="15113" max="15113" width="1.7109375" style="255" customWidth="1"/>
    <col min="15114" max="15114" width="10.7109375" style="255" customWidth="1"/>
    <col min="15115" max="15115" width="1.7109375" style="255" customWidth="1"/>
    <col min="15116" max="15116" width="10.7109375" style="255" customWidth="1"/>
    <col min="15117" max="15117" width="1.7109375" style="255" customWidth="1"/>
    <col min="15118" max="15118" width="10.7109375" style="255" customWidth="1"/>
    <col min="15119" max="15119" width="1.7109375" style="255" customWidth="1"/>
    <col min="15120" max="15120" width="10.7109375" style="255" customWidth="1"/>
    <col min="15121" max="15121" width="1.7109375" style="255" customWidth="1"/>
    <col min="15122" max="15122" width="0" style="255" hidden="1" customWidth="1"/>
    <col min="15123" max="15123" width="8.7109375" style="255" customWidth="1"/>
    <col min="15124" max="15124" width="0" style="255" hidden="1" customWidth="1"/>
    <col min="15125" max="15360" width="9.140625" style="255"/>
    <col min="15361" max="15362" width="3.28515625" style="255" customWidth="1"/>
    <col min="15363" max="15363" width="4.7109375" style="255" customWidth="1"/>
    <col min="15364" max="15364" width="4.28515625" style="255" customWidth="1"/>
    <col min="15365" max="15365" width="12.7109375" style="255" customWidth="1"/>
    <col min="15366" max="15366" width="2.7109375" style="255" customWidth="1"/>
    <col min="15367" max="15367" width="7.7109375" style="255" customWidth="1"/>
    <col min="15368" max="15368" width="5.85546875" style="255" customWidth="1"/>
    <col min="15369" max="15369" width="1.7109375" style="255" customWidth="1"/>
    <col min="15370" max="15370" width="10.7109375" style="255" customWidth="1"/>
    <col min="15371" max="15371" width="1.7109375" style="255" customWidth="1"/>
    <col min="15372" max="15372" width="10.7109375" style="255" customWidth="1"/>
    <col min="15373" max="15373" width="1.7109375" style="255" customWidth="1"/>
    <col min="15374" max="15374" width="10.7109375" style="255" customWidth="1"/>
    <col min="15375" max="15375" width="1.7109375" style="255" customWidth="1"/>
    <col min="15376" max="15376" width="10.7109375" style="255" customWidth="1"/>
    <col min="15377" max="15377" width="1.7109375" style="255" customWidth="1"/>
    <col min="15378" max="15378" width="0" style="255" hidden="1" customWidth="1"/>
    <col min="15379" max="15379" width="8.7109375" style="255" customWidth="1"/>
    <col min="15380" max="15380" width="0" style="255" hidden="1" customWidth="1"/>
    <col min="15381" max="15616" width="9.140625" style="255"/>
    <col min="15617" max="15618" width="3.28515625" style="255" customWidth="1"/>
    <col min="15619" max="15619" width="4.7109375" style="255" customWidth="1"/>
    <col min="15620" max="15620" width="4.28515625" style="255" customWidth="1"/>
    <col min="15621" max="15621" width="12.7109375" style="255" customWidth="1"/>
    <col min="15622" max="15622" width="2.7109375" style="255" customWidth="1"/>
    <col min="15623" max="15623" width="7.7109375" style="255" customWidth="1"/>
    <col min="15624" max="15624" width="5.85546875" style="255" customWidth="1"/>
    <col min="15625" max="15625" width="1.7109375" style="255" customWidth="1"/>
    <col min="15626" max="15626" width="10.7109375" style="255" customWidth="1"/>
    <col min="15627" max="15627" width="1.7109375" style="255" customWidth="1"/>
    <col min="15628" max="15628" width="10.7109375" style="255" customWidth="1"/>
    <col min="15629" max="15629" width="1.7109375" style="255" customWidth="1"/>
    <col min="15630" max="15630" width="10.7109375" style="255" customWidth="1"/>
    <col min="15631" max="15631" width="1.7109375" style="255" customWidth="1"/>
    <col min="15632" max="15632" width="10.7109375" style="255" customWidth="1"/>
    <col min="15633" max="15633" width="1.7109375" style="255" customWidth="1"/>
    <col min="15634" max="15634" width="0" style="255" hidden="1" customWidth="1"/>
    <col min="15635" max="15635" width="8.7109375" style="255" customWidth="1"/>
    <col min="15636" max="15636" width="0" style="255" hidden="1" customWidth="1"/>
    <col min="15637" max="15872" width="9.140625" style="255"/>
    <col min="15873" max="15874" width="3.28515625" style="255" customWidth="1"/>
    <col min="15875" max="15875" width="4.7109375" style="255" customWidth="1"/>
    <col min="15876" max="15876" width="4.28515625" style="255" customWidth="1"/>
    <col min="15877" max="15877" width="12.7109375" style="255" customWidth="1"/>
    <col min="15878" max="15878" width="2.7109375" style="255" customWidth="1"/>
    <col min="15879" max="15879" width="7.7109375" style="255" customWidth="1"/>
    <col min="15880" max="15880" width="5.85546875" style="255" customWidth="1"/>
    <col min="15881" max="15881" width="1.7109375" style="255" customWidth="1"/>
    <col min="15882" max="15882" width="10.7109375" style="255" customWidth="1"/>
    <col min="15883" max="15883" width="1.7109375" style="255" customWidth="1"/>
    <col min="15884" max="15884" width="10.7109375" style="255" customWidth="1"/>
    <col min="15885" max="15885" width="1.7109375" style="255" customWidth="1"/>
    <col min="15886" max="15886" width="10.7109375" style="255" customWidth="1"/>
    <col min="15887" max="15887" width="1.7109375" style="255" customWidth="1"/>
    <col min="15888" max="15888" width="10.7109375" style="255" customWidth="1"/>
    <col min="15889" max="15889" width="1.7109375" style="255" customWidth="1"/>
    <col min="15890" max="15890" width="0" style="255" hidden="1" customWidth="1"/>
    <col min="15891" max="15891" width="8.7109375" style="255" customWidth="1"/>
    <col min="15892" max="15892" width="0" style="255" hidden="1" customWidth="1"/>
    <col min="15893" max="16128" width="9.140625" style="255"/>
    <col min="16129" max="16130" width="3.28515625" style="255" customWidth="1"/>
    <col min="16131" max="16131" width="4.7109375" style="255" customWidth="1"/>
    <col min="16132" max="16132" width="4.28515625" style="255" customWidth="1"/>
    <col min="16133" max="16133" width="12.7109375" style="255" customWidth="1"/>
    <col min="16134" max="16134" width="2.7109375" style="255" customWidth="1"/>
    <col min="16135" max="16135" width="7.7109375" style="255" customWidth="1"/>
    <col min="16136" max="16136" width="5.85546875" style="255" customWidth="1"/>
    <col min="16137" max="16137" width="1.7109375" style="255" customWidth="1"/>
    <col min="16138" max="16138" width="10.7109375" style="255" customWidth="1"/>
    <col min="16139" max="16139" width="1.7109375" style="255" customWidth="1"/>
    <col min="16140" max="16140" width="10.7109375" style="255" customWidth="1"/>
    <col min="16141" max="16141" width="1.7109375" style="255" customWidth="1"/>
    <col min="16142" max="16142" width="10.7109375" style="255" customWidth="1"/>
    <col min="16143" max="16143" width="1.7109375" style="255" customWidth="1"/>
    <col min="16144" max="16144" width="10.7109375" style="255" customWidth="1"/>
    <col min="16145" max="16145" width="1.7109375" style="255" customWidth="1"/>
    <col min="16146" max="16146" width="0" style="255" hidden="1" customWidth="1"/>
    <col min="16147" max="16147" width="8.7109375" style="255" customWidth="1"/>
    <col min="16148" max="16148" width="0" style="255" hidden="1" customWidth="1"/>
    <col min="16149" max="16384" width="9.140625" style="255"/>
  </cols>
  <sheetData>
    <row r="1" spans="1:20" s="129" customFormat="1" ht="29.25" customHeight="1">
      <c r="A1" s="441" t="str">
        <f>'[1]Week SetUp'!$A$6</f>
        <v xml:space="preserve">         Shell / Tranquillity Open Tennis Tournament 2018</v>
      </c>
      <c r="B1" s="441"/>
      <c r="C1" s="441"/>
      <c r="D1" s="441"/>
      <c r="E1" s="441"/>
      <c r="F1" s="441"/>
      <c r="G1" s="441"/>
      <c r="H1" s="441"/>
      <c r="I1" s="441"/>
      <c r="J1" s="441"/>
      <c r="K1" s="441"/>
      <c r="L1" s="441"/>
      <c r="M1" s="441"/>
      <c r="N1" s="441"/>
      <c r="O1" s="441"/>
      <c r="P1" s="441"/>
      <c r="Q1" s="314"/>
    </row>
    <row r="2" spans="1:20" s="133" customFormat="1" ht="22.5" customHeight="1">
      <c r="A2" s="130"/>
      <c r="B2" s="130"/>
      <c r="C2" s="130"/>
      <c r="D2" s="130"/>
      <c r="E2" s="130"/>
      <c r="F2" s="442" t="s">
        <v>89</v>
      </c>
      <c r="G2" s="442"/>
      <c r="H2" s="442"/>
      <c r="I2" s="442"/>
      <c r="J2" s="442"/>
      <c r="K2" s="442"/>
      <c r="L2" s="442"/>
      <c r="M2" s="442"/>
      <c r="N2" s="442"/>
      <c r="O2" s="315"/>
      <c r="P2" s="316"/>
      <c r="Q2" s="315"/>
    </row>
    <row r="3" spans="1:20" s="140" customFormat="1" ht="11.25" customHeight="1">
      <c r="A3" s="317" t="s">
        <v>2</v>
      </c>
      <c r="B3" s="317"/>
      <c r="C3" s="317"/>
      <c r="D3" s="317"/>
      <c r="E3" s="317"/>
      <c r="F3" s="317" t="s">
        <v>3</v>
      </c>
      <c r="G3" s="317"/>
      <c r="H3" s="317"/>
      <c r="I3" s="137"/>
      <c r="J3" s="136" t="s">
        <v>4</v>
      </c>
      <c r="K3" s="137"/>
      <c r="L3" s="317" t="s">
        <v>5</v>
      </c>
      <c r="M3" s="137"/>
      <c r="N3" s="317"/>
      <c r="O3" s="137"/>
      <c r="P3" s="317"/>
      <c r="Q3" s="318" t="s">
        <v>6</v>
      </c>
    </row>
    <row r="4" spans="1:20" s="148" customFormat="1" ht="11.25" customHeight="1" thickBot="1">
      <c r="A4" s="443">
        <f>'[1]Week SetUp'!$A$10</f>
        <v>0</v>
      </c>
      <c r="B4" s="443"/>
      <c r="C4" s="443"/>
      <c r="D4" s="142"/>
      <c r="E4" s="142"/>
      <c r="F4" s="142" t="str">
        <f>'[1]Week SetUp'!$C$10</f>
        <v>Port of Spain, TRI</v>
      </c>
      <c r="G4" s="319"/>
      <c r="H4" s="142"/>
      <c r="I4" s="145"/>
      <c r="J4" s="15">
        <f>'[1]Week SetUp'!$D$10</f>
        <v>0</v>
      </c>
      <c r="K4" s="145"/>
      <c r="L4" s="320">
        <f>'[1]Week SetUp'!$A$12</f>
        <v>0</v>
      </c>
      <c r="M4" s="145"/>
      <c r="N4" s="142"/>
      <c r="O4" s="145"/>
      <c r="P4" s="142"/>
      <c r="Q4" s="147" t="str">
        <f>'[1]Week SetUp'!$E$10</f>
        <v>Chester Dalrymple</v>
      </c>
    </row>
    <row r="5" spans="1:20" s="140" customFormat="1" ht="9">
      <c r="A5" s="242"/>
      <c r="B5" s="321" t="s">
        <v>7</v>
      </c>
      <c r="C5" s="321" t="s">
        <v>8</v>
      </c>
      <c r="D5" s="321" t="s">
        <v>9</v>
      </c>
      <c r="E5" s="322" t="s">
        <v>10</v>
      </c>
      <c r="F5" s="322" t="s">
        <v>11</v>
      </c>
      <c r="G5" s="322"/>
      <c r="H5" s="322" t="s">
        <v>12</v>
      </c>
      <c r="I5" s="322"/>
      <c r="J5" s="321" t="s">
        <v>13</v>
      </c>
      <c r="K5" s="323"/>
      <c r="L5" s="321" t="s">
        <v>56</v>
      </c>
      <c r="M5" s="323"/>
      <c r="N5" s="321" t="s">
        <v>57</v>
      </c>
      <c r="O5" s="323"/>
      <c r="P5" s="321"/>
      <c r="Q5" s="324"/>
    </row>
    <row r="6" spans="1:20" s="140" customFormat="1" ht="3.75" customHeight="1" thickBot="1">
      <c r="A6" s="325"/>
      <c r="B6" s="326"/>
      <c r="C6" s="155"/>
      <c r="D6" s="326"/>
      <c r="E6" s="327"/>
      <c r="F6" s="327"/>
      <c r="G6" s="202"/>
      <c r="H6" s="327"/>
      <c r="I6" s="328"/>
      <c r="J6" s="326"/>
      <c r="K6" s="328"/>
      <c r="L6" s="326"/>
      <c r="M6" s="328"/>
      <c r="N6" s="326"/>
      <c r="O6" s="328"/>
      <c r="P6" s="326"/>
      <c r="Q6" s="329"/>
    </row>
    <row r="7" spans="1:20" s="157" customFormat="1" ht="10.5" customHeight="1">
      <c r="A7" s="330">
        <v>1</v>
      </c>
      <c r="B7" s="161">
        <f>IF($D7="","",VLOOKUP($D7,'[1]Ladies Si Qual Draw Prep'!$A$7:$P$22,15))</f>
        <v>0</v>
      </c>
      <c r="C7" s="161">
        <f>IF($D7="","",VLOOKUP($D7,'[1]Ladies Si Qual Draw Prep'!$A$7:$P$22,16))</f>
        <v>0</v>
      </c>
      <c r="D7" s="162">
        <v>1</v>
      </c>
      <c r="E7" s="163" t="str">
        <f>UPPER(IF($D7="","",VLOOKUP($D7,'[1]Ladies Si Qual Draw Prep'!$A$7:$P$22,2)))</f>
        <v>NWOKOLO</v>
      </c>
      <c r="F7" s="163" t="str">
        <f>IF($D7="","",VLOOKUP($D7,'[1]Ladies Si Qual Draw Prep'!$A$7:$P$22,3))</f>
        <v>Osenyonye</v>
      </c>
      <c r="G7" s="163"/>
      <c r="H7" s="163">
        <f>IF($D7="","",VLOOKUP($D7,'[1]Ladies Si Qual Draw Prep'!$A$7:$P$22,4))</f>
        <v>0</v>
      </c>
      <c r="I7" s="331"/>
      <c r="J7" s="332"/>
      <c r="K7" s="332"/>
      <c r="L7" s="332"/>
      <c r="M7" s="332"/>
      <c r="N7" s="333"/>
      <c r="O7" s="168"/>
      <c r="P7" s="204"/>
      <c r="Q7" s="205"/>
      <c r="R7" s="169"/>
      <c r="T7" s="170" t="str">
        <f>'[1]SetUp Officials'!P21</f>
        <v>Umpire</v>
      </c>
    </row>
    <row r="8" spans="1:20" s="157" customFormat="1" ht="9.6" customHeight="1">
      <c r="A8" s="334"/>
      <c r="B8" s="172"/>
      <c r="C8" s="172"/>
      <c r="D8" s="172"/>
      <c r="E8" s="335"/>
      <c r="F8" s="335"/>
      <c r="G8" s="335"/>
      <c r="H8" s="379" t="s">
        <v>17</v>
      </c>
      <c r="I8" s="380" t="s">
        <v>88</v>
      </c>
      <c r="J8" s="381" t="s">
        <v>90</v>
      </c>
      <c r="K8" s="381"/>
      <c r="L8" s="335"/>
      <c r="M8" s="335"/>
      <c r="N8" s="169"/>
      <c r="O8" s="168"/>
      <c r="P8" s="204"/>
      <c r="Q8" s="205"/>
      <c r="R8" s="169"/>
      <c r="T8" s="175" t="str">
        <f>'[1]SetUp Officials'!P22</f>
        <v/>
      </c>
    </row>
    <row r="9" spans="1:20" s="157" customFormat="1" ht="9.6" customHeight="1">
      <c r="A9" s="334">
        <v>2</v>
      </c>
      <c r="B9" s="161" t="str">
        <f>IF($D9="","",VLOOKUP($D9,'[1]Ladies Si Qual Draw Prep'!$A$7:$P$22,15))</f>
        <v/>
      </c>
      <c r="C9" s="161" t="str">
        <f>IF($D9="","",VLOOKUP($D9,'[1]Ladies Si Qual Draw Prep'!$A$7:$P$22,16))</f>
        <v/>
      </c>
      <c r="D9" s="162"/>
      <c r="E9" s="183" t="s">
        <v>59</v>
      </c>
      <c r="F9" s="183" t="str">
        <f>IF($D9="","",VLOOKUP($D9,'[1]Ladies Si Qual Draw Prep'!$A$7:$P$22,3))</f>
        <v/>
      </c>
      <c r="G9" s="183"/>
      <c r="H9" s="183" t="str">
        <f>IF($D9="","",VLOOKUP($D9,'[1]Ladies Si Qual Draw Prep'!$A$7:$P$22,4))</f>
        <v/>
      </c>
      <c r="I9" s="382"/>
      <c r="J9" s="335"/>
      <c r="K9" s="383"/>
      <c r="L9" s="335"/>
      <c r="M9" s="335"/>
      <c r="N9" s="169"/>
      <c r="O9" s="168"/>
      <c r="P9" s="204"/>
      <c r="Q9" s="205"/>
      <c r="R9" s="169"/>
      <c r="T9" s="175" t="str">
        <f>'[1]SetUp Officials'!P23</f>
        <v/>
      </c>
    </row>
    <row r="10" spans="1:20" s="157" customFormat="1" ht="9.6" customHeight="1">
      <c r="A10" s="334"/>
      <c r="B10" s="172"/>
      <c r="C10" s="172"/>
      <c r="D10" s="189"/>
      <c r="E10" s="335"/>
      <c r="F10" s="335"/>
      <c r="G10" s="335"/>
      <c r="H10" s="335"/>
      <c r="I10" s="384"/>
      <c r="J10" s="379" t="s">
        <v>17</v>
      </c>
      <c r="K10" s="385" t="s">
        <v>61</v>
      </c>
      <c r="L10" s="381" t="str">
        <f>UPPER(IF(OR(K10="a",K10="as"),J8,IF(OR(K10="b",K10="bs"),J12,)))</f>
        <v>LEITCH</v>
      </c>
      <c r="M10" s="386"/>
      <c r="N10" s="387"/>
      <c r="O10" s="357"/>
      <c r="P10" s="204"/>
      <c r="Q10" s="205"/>
      <c r="R10" s="169"/>
      <c r="T10" s="175" t="str">
        <f>'[1]SetUp Officials'!P24</f>
        <v/>
      </c>
    </row>
    <row r="11" spans="1:20" s="157" customFormat="1" ht="9.6" customHeight="1">
      <c r="A11" s="334">
        <v>3</v>
      </c>
      <c r="B11" s="161" t="str">
        <f>IF($D11="","",VLOOKUP($D11,'[1]Ladies Si Qual Draw Prep'!$A$7:$P$22,15))</f>
        <v/>
      </c>
      <c r="C11" s="161" t="str">
        <f>IF($D11="","",VLOOKUP($D11,'[1]Ladies Si Qual Draw Prep'!$A$7:$P$22,16))</f>
        <v/>
      </c>
      <c r="D11" s="162"/>
      <c r="E11" s="183" t="s">
        <v>59</v>
      </c>
      <c r="F11" s="183" t="str">
        <f>IF($D11="","",VLOOKUP($D11,'[1]Ladies Si Qual Draw Prep'!$A$7:$P$22,3))</f>
        <v/>
      </c>
      <c r="G11" s="183"/>
      <c r="H11" s="183" t="str">
        <f>IF($D11="","",VLOOKUP($D11,'[1]Ladies Si Qual Draw Prep'!$A$7:$P$22,4))</f>
        <v/>
      </c>
      <c r="I11" s="388"/>
      <c r="J11" s="335"/>
      <c r="K11" s="389"/>
      <c r="L11" s="335" t="s">
        <v>91</v>
      </c>
      <c r="M11" s="390"/>
      <c r="N11" s="390"/>
      <c r="O11" s="345"/>
      <c r="P11" s="340"/>
      <c r="Q11" s="205"/>
      <c r="R11" s="169"/>
      <c r="T11" s="175" t="str">
        <f>'[1]SetUp Officials'!P25</f>
        <v/>
      </c>
    </row>
    <row r="12" spans="1:20" s="157" customFormat="1" ht="9.6" customHeight="1">
      <c r="A12" s="334"/>
      <c r="B12" s="172"/>
      <c r="C12" s="172"/>
      <c r="D12" s="189"/>
      <c r="E12" s="335"/>
      <c r="F12" s="335"/>
      <c r="G12" s="335"/>
      <c r="H12" s="379" t="s">
        <v>17</v>
      </c>
      <c r="I12" s="380"/>
      <c r="J12" s="381" t="s">
        <v>92</v>
      </c>
      <c r="K12" s="391"/>
      <c r="L12" s="335"/>
      <c r="M12" s="390"/>
      <c r="N12" s="390"/>
      <c r="O12" s="345"/>
      <c r="P12" s="340"/>
      <c r="Q12" s="205"/>
      <c r="R12" s="169"/>
      <c r="T12" s="175" t="str">
        <f>'[1]SetUp Officials'!P26</f>
        <v/>
      </c>
    </row>
    <row r="13" spans="1:20" s="157" customFormat="1" ht="9.6" customHeight="1">
      <c r="A13" s="334">
        <v>4</v>
      </c>
      <c r="B13" s="161">
        <f>IF($D13="","",VLOOKUP($D13,'[1]Ladies Si Qual Draw Prep'!$A$7:$P$22,15))</f>
        <v>0</v>
      </c>
      <c r="C13" s="161">
        <f>IF($D13="","",VLOOKUP($D13,'[1]Ladies Si Qual Draw Prep'!$A$7:$P$22,16))</f>
        <v>0</v>
      </c>
      <c r="D13" s="162">
        <v>6</v>
      </c>
      <c r="E13" s="183" t="str">
        <f>UPPER(IF($D13="","",VLOOKUP($D13,'[1]Ladies Si Qual Draw Prep'!$A$7:$P$22,2)))</f>
        <v>LEITCH</v>
      </c>
      <c r="F13" s="183" t="str">
        <f>IF($D13="","",VLOOKUP($D13,'[1]Ladies Si Qual Draw Prep'!$A$7:$P$22,3))</f>
        <v>Kelsey</v>
      </c>
      <c r="G13" s="183"/>
      <c r="H13" s="183">
        <f>IF($D13="","",VLOOKUP($D13,'[1]Ladies Si Qual Draw Prep'!$A$7:$P$22,4))</f>
        <v>0</v>
      </c>
      <c r="I13" s="392"/>
      <c r="J13" s="335"/>
      <c r="K13" s="335"/>
      <c r="L13" s="335"/>
      <c r="M13" s="390"/>
      <c r="N13" s="390"/>
      <c r="O13" s="345"/>
      <c r="P13" s="340"/>
      <c r="Q13" s="205"/>
      <c r="R13" s="169"/>
      <c r="T13" s="175" t="str">
        <f>'[1]SetUp Officials'!P27</f>
        <v/>
      </c>
    </row>
    <row r="14" spans="1:20" s="157" customFormat="1" ht="9.6" customHeight="1">
      <c r="A14" s="334"/>
      <c r="B14" s="172"/>
      <c r="C14" s="172"/>
      <c r="D14" s="189"/>
      <c r="E14" s="335"/>
      <c r="F14" s="335"/>
      <c r="G14" s="335"/>
      <c r="H14" s="359"/>
      <c r="I14" s="384"/>
      <c r="J14" s="335"/>
      <c r="K14" s="335"/>
      <c r="L14" s="379" t="s">
        <v>17</v>
      </c>
      <c r="M14" s="393"/>
      <c r="N14" s="394" t="str">
        <f>UPPER(IF(OR(M14="a",M14="as"),L10,IF(OR(M14="b",M14="bs"),L18,)))</f>
        <v/>
      </c>
      <c r="O14" s="345"/>
      <c r="P14" s="340"/>
      <c r="Q14" s="205"/>
      <c r="R14" s="169"/>
      <c r="T14" s="175" t="str">
        <f>'[1]SetUp Officials'!P28</f>
        <v/>
      </c>
    </row>
    <row r="15" spans="1:20" s="157" customFormat="1" ht="9.6" customHeight="1">
      <c r="A15" s="334">
        <v>5</v>
      </c>
      <c r="B15" s="161">
        <f>IF($D15="","",VLOOKUP($D15,'[1]Ladies Si Qual Draw Prep'!$A$7:$P$22,15))</f>
        <v>0</v>
      </c>
      <c r="C15" s="161">
        <f>IF($D15="","",VLOOKUP($D15,'[1]Ladies Si Qual Draw Prep'!$A$7:$P$22,16))</f>
        <v>0</v>
      </c>
      <c r="D15" s="162">
        <v>2</v>
      </c>
      <c r="E15" s="164" t="str">
        <f>UPPER(IF($D15="","",VLOOKUP($D15,'[1]Ladies Si Qual Draw Prep'!$A$7:$P$22,2)))</f>
        <v>SABGA</v>
      </c>
      <c r="F15" s="164" t="str">
        <f>IF($D15="","",VLOOKUP($D15,'[1]Ladies Si Qual Draw Prep'!$A$7:$P$22,3))</f>
        <v>Kimberly</v>
      </c>
      <c r="G15" s="164"/>
      <c r="H15" s="183">
        <f>IF($D15="","",VLOOKUP($D15,'[1]Ladies Si Qual Draw Prep'!$A$7:$P$22,4))</f>
        <v>0</v>
      </c>
      <c r="I15" s="395"/>
      <c r="J15" s="335"/>
      <c r="K15" s="335"/>
      <c r="L15" s="335"/>
      <c r="M15" s="390"/>
      <c r="N15" s="394"/>
      <c r="O15" s="345"/>
      <c r="P15" s="340"/>
      <c r="Q15" s="205"/>
      <c r="R15" s="169"/>
      <c r="T15" s="175" t="str">
        <f>'[1]SetUp Officials'!P29</f>
        <v/>
      </c>
    </row>
    <row r="16" spans="1:20" s="157" customFormat="1" ht="9.6" customHeight="1" thickBot="1">
      <c r="A16" s="334"/>
      <c r="B16" s="172"/>
      <c r="C16" s="172"/>
      <c r="D16" s="189"/>
      <c r="E16" s="335"/>
      <c r="F16" s="335"/>
      <c r="G16" s="335"/>
      <c r="H16" s="379" t="s">
        <v>17</v>
      </c>
      <c r="I16" s="380"/>
      <c r="J16" s="381" t="s">
        <v>93</v>
      </c>
      <c r="K16" s="381"/>
      <c r="L16" s="335"/>
      <c r="M16" s="390"/>
      <c r="N16" s="390"/>
      <c r="O16" s="345"/>
      <c r="P16" s="340"/>
      <c r="Q16" s="205"/>
      <c r="R16" s="169"/>
      <c r="T16" s="191" t="str">
        <f>'[1]SetUp Officials'!P30</f>
        <v>None</v>
      </c>
    </row>
    <row r="17" spans="1:18" s="157" customFormat="1" ht="9.6" customHeight="1">
      <c r="A17" s="334">
        <v>6</v>
      </c>
      <c r="B17" s="161" t="str">
        <f>IF($D17="","",VLOOKUP($D17,'[1]Ladies Si Qual Draw Prep'!$A$7:$P$22,15))</f>
        <v/>
      </c>
      <c r="C17" s="161" t="str">
        <f>IF($D17="","",VLOOKUP($D17,'[1]Ladies Si Qual Draw Prep'!$A$7:$P$22,16))</f>
        <v/>
      </c>
      <c r="D17" s="162"/>
      <c r="E17" s="183" t="s">
        <v>59</v>
      </c>
      <c r="F17" s="183" t="str">
        <f>IF($D17="","",VLOOKUP($D17,'[1]Ladies Si Qual Draw Prep'!$A$7:$P$22,3))</f>
        <v/>
      </c>
      <c r="G17" s="183"/>
      <c r="H17" s="183" t="str">
        <f>IF($D17="","",VLOOKUP($D17,'[1]Ladies Si Qual Draw Prep'!$A$7:$P$22,4))</f>
        <v/>
      </c>
      <c r="I17" s="382"/>
      <c r="J17" s="335"/>
      <c r="K17" s="383"/>
      <c r="L17" s="335"/>
      <c r="M17" s="390"/>
      <c r="N17" s="390"/>
      <c r="O17" s="345"/>
      <c r="P17" s="340"/>
      <c r="Q17" s="205"/>
      <c r="R17" s="169"/>
    </row>
    <row r="18" spans="1:18" s="157" customFormat="1" ht="9.6" customHeight="1">
      <c r="A18" s="334"/>
      <c r="B18" s="172"/>
      <c r="C18" s="172"/>
      <c r="D18" s="189"/>
      <c r="E18" s="335"/>
      <c r="F18" s="335"/>
      <c r="G18" s="335"/>
      <c r="H18" s="335"/>
      <c r="I18" s="384"/>
      <c r="J18" s="379" t="s">
        <v>17</v>
      </c>
      <c r="K18" s="385" t="s">
        <v>61</v>
      </c>
      <c r="L18" s="381" t="str">
        <f>UPPER(IF(OR(K18="a",K18="as"),J16,IF(OR(K18="b",K18="bs"),J20,)))</f>
        <v>VALENTINE</v>
      </c>
      <c r="M18" s="386"/>
      <c r="N18" s="390"/>
      <c r="O18" s="345"/>
      <c r="P18" s="340"/>
      <c r="Q18" s="205"/>
      <c r="R18" s="169"/>
    </row>
    <row r="19" spans="1:18" s="157" customFormat="1" ht="9.6" customHeight="1">
      <c r="A19" s="334">
        <v>7</v>
      </c>
      <c r="B19" s="161">
        <f>IF($D19="","",VLOOKUP($D19,'[1]Ladies Si Qual Draw Prep'!$A$7:$P$22,15))</f>
        <v>0</v>
      </c>
      <c r="C19" s="161">
        <f>IF($D19="","",VLOOKUP($D19,'[1]Ladies Si Qual Draw Prep'!$A$7:$P$22,16))</f>
        <v>0</v>
      </c>
      <c r="D19" s="162">
        <v>9</v>
      </c>
      <c r="E19" s="183" t="str">
        <f>UPPER(IF($D19="","",VLOOKUP($D19,'[1]Ladies Si Qual Draw Prep'!$A$7:$P$22,2)))</f>
        <v>VALENTINE</v>
      </c>
      <c r="F19" s="183" t="str">
        <f>IF($D19="","",VLOOKUP($D19,'[1]Ladies Si Qual Draw Prep'!$A$7:$P$22,3))</f>
        <v>Shauna</v>
      </c>
      <c r="G19" s="183"/>
      <c r="H19" s="183">
        <f>IF($D19="","",VLOOKUP($D19,'[1]Ladies Si Qual Draw Prep'!$A$7:$P$22,4))</f>
        <v>0</v>
      </c>
      <c r="I19" s="388"/>
      <c r="J19" s="335"/>
      <c r="K19" s="389"/>
      <c r="L19" s="335" t="s">
        <v>94</v>
      </c>
      <c r="M19" s="387"/>
      <c r="N19" s="390"/>
      <c r="O19" s="345"/>
      <c r="P19" s="340"/>
      <c r="Q19" s="205"/>
      <c r="R19" s="169"/>
    </row>
    <row r="20" spans="1:18" s="157" customFormat="1" ht="9.6" customHeight="1">
      <c r="A20" s="334"/>
      <c r="B20" s="172"/>
      <c r="C20" s="172"/>
      <c r="D20" s="172"/>
      <c r="E20" s="335"/>
      <c r="F20" s="335"/>
      <c r="G20" s="335"/>
      <c r="H20" s="379" t="s">
        <v>17</v>
      </c>
      <c r="I20" s="380"/>
      <c r="J20" s="381" t="s">
        <v>95</v>
      </c>
      <c r="K20" s="391"/>
      <c r="L20" s="335"/>
      <c r="M20" s="387"/>
      <c r="N20" s="387"/>
      <c r="O20" s="357"/>
      <c r="P20" s="204"/>
      <c r="Q20" s="205"/>
      <c r="R20" s="169"/>
    </row>
    <row r="21" spans="1:18" s="157" customFormat="1" ht="9.6" customHeight="1">
      <c r="A21" s="330">
        <v>8</v>
      </c>
      <c r="B21" s="161" t="str">
        <f>IF($D21="","",VLOOKUP($D21,'[1]Ladies Si Qual Draw Prep'!$A$7:$P$22,15))</f>
        <v/>
      </c>
      <c r="C21" s="161" t="str">
        <f>IF($D21="","",VLOOKUP($D21,'[1]Ladies Si Qual Draw Prep'!$A$7:$P$22,16))</f>
        <v/>
      </c>
      <c r="D21" s="162"/>
      <c r="E21" s="164" t="s">
        <v>59</v>
      </c>
      <c r="F21" s="164" t="str">
        <f>IF($D21="","",VLOOKUP($D21,'[1]Ladies Si Qual Draw Prep'!$A$7:$P$22,3))</f>
        <v/>
      </c>
      <c r="G21" s="183"/>
      <c r="H21" s="164" t="str">
        <f>IF($D21="","",VLOOKUP($D21,'[1]Ladies Si Qual Draw Prep'!$A$7:$P$22,4))</f>
        <v/>
      </c>
      <c r="I21" s="392"/>
      <c r="J21" s="335"/>
      <c r="K21" s="335"/>
      <c r="L21" s="335"/>
      <c r="M21" s="387"/>
      <c r="N21" s="387"/>
      <c r="O21" s="357"/>
      <c r="P21" s="204"/>
      <c r="Q21" s="205"/>
      <c r="R21" s="169"/>
    </row>
    <row r="22" spans="1:18" s="157" customFormat="1" ht="9.6" customHeight="1">
      <c r="A22" s="334"/>
      <c r="B22" s="172"/>
      <c r="C22" s="172"/>
      <c r="D22" s="172"/>
      <c r="E22" s="359"/>
      <c r="F22" s="359"/>
      <c r="G22" s="359"/>
      <c r="H22" s="359"/>
      <c r="I22" s="384"/>
      <c r="J22" s="335"/>
      <c r="K22" s="335"/>
      <c r="L22" s="335"/>
      <c r="M22" s="387"/>
      <c r="N22" s="387"/>
      <c r="O22" s="357"/>
      <c r="P22" s="204"/>
      <c r="Q22" s="205"/>
      <c r="R22" s="169"/>
    </row>
    <row r="23" spans="1:18" s="157" customFormat="1" ht="9.6" customHeight="1">
      <c r="A23" s="330">
        <v>9</v>
      </c>
      <c r="B23" s="161">
        <f>IF($D23="","",VLOOKUP($D23,'[1]Ladies Si Qual Draw Prep'!$A$7:$P$22,15))</f>
        <v>0</v>
      </c>
      <c r="C23" s="161">
        <f>IF($D23="","",VLOOKUP($D23,'[1]Ladies Si Qual Draw Prep'!$A$7:$P$22,16))</f>
        <v>0</v>
      </c>
      <c r="D23" s="162">
        <v>3</v>
      </c>
      <c r="E23" s="164" t="str">
        <f>UPPER(IF($D23="","",VLOOKUP($D23,'[1]Ladies Si Qual Draw Prep'!$A$7:$P$22,2)))</f>
        <v>HONORE</v>
      </c>
      <c r="F23" s="164" t="str">
        <f>IF($D23="","",VLOOKUP($D23,'[1]Ladies Si Qual Draw Prep'!$A$7:$P$22,3))</f>
        <v>Maria</v>
      </c>
      <c r="G23" s="164"/>
      <c r="H23" s="164">
        <f>IF($D23="","",VLOOKUP($D23,'[1]Ladies Si Qual Draw Prep'!$A$7:$P$22,4))</f>
        <v>0</v>
      </c>
      <c r="I23" s="388"/>
      <c r="J23" s="335"/>
      <c r="K23" s="335"/>
      <c r="L23" s="335"/>
      <c r="M23" s="387"/>
      <c r="N23" s="387"/>
      <c r="O23" s="357"/>
      <c r="P23" s="204"/>
      <c r="Q23" s="205"/>
      <c r="R23" s="169"/>
    </row>
    <row r="24" spans="1:18" s="157" customFormat="1" ht="9.6" customHeight="1">
      <c r="A24" s="334"/>
      <c r="B24" s="172"/>
      <c r="C24" s="172"/>
      <c r="D24" s="172"/>
      <c r="E24" s="335"/>
      <c r="F24" s="335"/>
      <c r="G24" s="335"/>
      <c r="H24" s="379" t="s">
        <v>17</v>
      </c>
      <c r="I24" s="380" t="s">
        <v>58</v>
      </c>
      <c r="J24" s="381" t="s">
        <v>96</v>
      </c>
      <c r="K24" s="381"/>
      <c r="L24" s="335"/>
      <c r="M24" s="387"/>
      <c r="N24" s="387"/>
      <c r="O24" s="357"/>
      <c r="P24" s="204"/>
      <c r="Q24" s="205"/>
      <c r="R24" s="169"/>
    </row>
    <row r="25" spans="1:18" s="157" customFormat="1" ht="9.6" customHeight="1">
      <c r="A25" s="334">
        <v>10</v>
      </c>
      <c r="B25" s="161" t="str">
        <f>IF($D25="","",VLOOKUP($D25,'[1]Ladies Si Qual Draw Prep'!$A$7:$P$22,15))</f>
        <v/>
      </c>
      <c r="C25" s="161" t="str">
        <f>IF($D25="","",VLOOKUP($D25,'[1]Ladies Si Qual Draw Prep'!$A$7:$P$22,16))</f>
        <v/>
      </c>
      <c r="D25" s="162"/>
      <c r="E25" s="183" t="s">
        <v>59</v>
      </c>
      <c r="F25" s="183" t="str">
        <f>IF($D25="","",VLOOKUP($D25,'[1]Ladies Si Qual Draw Prep'!$A$7:$P$22,3))</f>
        <v/>
      </c>
      <c r="G25" s="183"/>
      <c r="H25" s="183" t="str">
        <f>IF($D25="","",VLOOKUP($D25,'[1]Ladies Si Qual Draw Prep'!$A$7:$P$22,4))</f>
        <v/>
      </c>
      <c r="I25" s="382"/>
      <c r="J25" s="335"/>
      <c r="K25" s="383"/>
      <c r="L25" s="335"/>
      <c r="M25" s="387"/>
      <c r="N25" s="387"/>
      <c r="O25" s="357"/>
      <c r="P25" s="204"/>
      <c r="Q25" s="205"/>
      <c r="R25" s="169"/>
    </row>
    <row r="26" spans="1:18" s="157" customFormat="1" ht="9.6" customHeight="1">
      <c r="A26" s="334"/>
      <c r="B26" s="172"/>
      <c r="C26" s="172"/>
      <c r="D26" s="189"/>
      <c r="E26" s="335"/>
      <c r="F26" s="335"/>
      <c r="G26" s="335"/>
      <c r="H26" s="335"/>
      <c r="I26" s="384"/>
      <c r="J26" s="379" t="s">
        <v>17</v>
      </c>
      <c r="K26" s="385" t="s">
        <v>58</v>
      </c>
      <c r="L26" s="381" t="str">
        <f>UPPER(IF(OR(K26="a",K26="as"),J24,IF(OR(K26="b",K26="bs"),J28,)))</f>
        <v>HONORE</v>
      </c>
      <c r="M26" s="386"/>
      <c r="N26" s="387"/>
      <c r="O26" s="357"/>
      <c r="P26" s="204"/>
      <c r="Q26" s="205"/>
      <c r="R26" s="169"/>
    </row>
    <row r="27" spans="1:18" s="157" customFormat="1" ht="9.6" customHeight="1">
      <c r="A27" s="334">
        <v>11</v>
      </c>
      <c r="B27" s="161">
        <f>IF($D27="","",VLOOKUP($D27,'[1]Ladies Si Qual Draw Prep'!$A$7:$P$22,15))</f>
        <v>0</v>
      </c>
      <c r="C27" s="161">
        <f>IF($D27="","",VLOOKUP($D27,'[1]Ladies Si Qual Draw Prep'!$A$7:$P$22,16))</f>
        <v>0</v>
      </c>
      <c r="D27" s="162">
        <v>5</v>
      </c>
      <c r="E27" s="183" t="s">
        <v>97</v>
      </c>
      <c r="F27" s="183" t="str">
        <f>IF($D27="","",VLOOKUP($D27,'[1]Ladies Si Qual Draw Prep'!$A$7:$P$22,3))</f>
        <v>Haleigh</v>
      </c>
      <c r="G27" s="183"/>
      <c r="H27" s="183">
        <f>IF($D27="","",VLOOKUP($D27,'[1]Ladies Si Qual Draw Prep'!$A$7:$P$22,4))</f>
        <v>0</v>
      </c>
      <c r="I27" s="388"/>
      <c r="J27" s="335"/>
      <c r="K27" s="389"/>
      <c r="L27" s="335" t="s">
        <v>80</v>
      </c>
      <c r="M27" s="390"/>
      <c r="N27" s="390"/>
      <c r="O27" s="345"/>
      <c r="P27" s="340"/>
      <c r="Q27" s="205"/>
      <c r="R27" s="169"/>
    </row>
    <row r="28" spans="1:18" s="157" customFormat="1" ht="9.6" customHeight="1">
      <c r="A28" s="330"/>
      <c r="B28" s="172"/>
      <c r="C28" s="172"/>
      <c r="D28" s="189"/>
      <c r="E28" s="335"/>
      <c r="F28" s="335"/>
      <c r="G28" s="335"/>
      <c r="H28" s="379" t="s">
        <v>17</v>
      </c>
      <c r="I28" s="380" t="s">
        <v>51</v>
      </c>
      <c r="J28" s="381" t="str">
        <f>UPPER(IF(OR(I28="a",I28="as"),E27,IF(OR(I28="b",I28="bs"),E29,)))</f>
        <v>FABRES</v>
      </c>
      <c r="K28" s="391"/>
      <c r="L28" s="335"/>
      <c r="M28" s="390"/>
      <c r="N28" s="390"/>
      <c r="O28" s="345"/>
      <c r="P28" s="340"/>
      <c r="Q28" s="205"/>
      <c r="R28" s="169"/>
    </row>
    <row r="29" spans="1:18" s="157" customFormat="1" ht="9.6" customHeight="1">
      <c r="A29" s="334">
        <v>12</v>
      </c>
      <c r="B29" s="161">
        <f>IF($D29="","",VLOOKUP($D29,'[1]Ladies Si Qual Draw Prep'!$A$7:$P$22,15))</f>
        <v>0</v>
      </c>
      <c r="C29" s="161">
        <f>IF($D29="","",VLOOKUP($D29,'[1]Ladies Si Qual Draw Prep'!$A$7:$P$22,16))</f>
        <v>0</v>
      </c>
      <c r="D29" s="162">
        <v>8</v>
      </c>
      <c r="E29" s="183" t="str">
        <f>UPPER(IF($D29="","",VLOOKUP($D29,'[1]Ladies Si Qual Draw Prep'!$A$7:$P$22,2)))</f>
        <v>GAJADHAR</v>
      </c>
      <c r="F29" s="183" t="str">
        <f>IF($D29="","",VLOOKUP($D29,'[1]Ladies Si Qual Draw Prep'!$A$7:$P$22,3))</f>
        <v>Malissa</v>
      </c>
      <c r="G29" s="183"/>
      <c r="H29" s="183">
        <f>IF($D29="","",VLOOKUP($D29,'[1]Ladies Si Qual Draw Prep'!$A$7:$P$22,4))</f>
        <v>0</v>
      </c>
      <c r="I29" s="392"/>
      <c r="J29" s="335" t="s">
        <v>98</v>
      </c>
      <c r="K29" s="335"/>
      <c r="L29" s="335"/>
      <c r="M29" s="390"/>
      <c r="N29" s="390"/>
      <c r="O29" s="345"/>
      <c r="P29" s="340"/>
      <c r="Q29" s="205"/>
      <c r="R29" s="169"/>
    </row>
    <row r="30" spans="1:18" s="157" customFormat="1" ht="9.6" customHeight="1">
      <c r="A30" s="334"/>
      <c r="B30" s="172"/>
      <c r="C30" s="172"/>
      <c r="D30" s="189"/>
      <c r="E30" s="335"/>
      <c r="F30" s="335"/>
      <c r="G30" s="335"/>
      <c r="H30" s="359"/>
      <c r="I30" s="384"/>
      <c r="J30" s="335"/>
      <c r="K30" s="335"/>
      <c r="L30" s="379" t="s">
        <v>17</v>
      </c>
      <c r="M30" s="393"/>
      <c r="N30" s="394" t="str">
        <f>UPPER(IF(OR(M30="a",M30="as"),L26,IF(OR(M30="b",M30="bs"),L34,)))</f>
        <v/>
      </c>
      <c r="O30" s="345"/>
      <c r="P30" s="340"/>
      <c r="Q30" s="205"/>
      <c r="R30" s="169"/>
    </row>
    <row r="31" spans="1:18" s="157" customFormat="1" ht="9.6" customHeight="1">
      <c r="A31" s="334">
        <v>13</v>
      </c>
      <c r="B31" s="161">
        <f>IF($D31="","",VLOOKUP($D31,'[1]Ladies Si Qual Draw Prep'!$A$7:$P$22,15))</f>
        <v>0</v>
      </c>
      <c r="C31" s="161">
        <f>IF($D31="","",VLOOKUP($D31,'[1]Ladies Si Qual Draw Prep'!$A$7:$P$22,16))</f>
        <v>0</v>
      </c>
      <c r="D31" s="162">
        <v>4</v>
      </c>
      <c r="E31" s="164" t="str">
        <f>UPPER(IF($D31="","",VLOOKUP($D31,'[1]Ladies Si Qual Draw Prep'!$A$7:$P$22,2)))</f>
        <v>HOULLIER</v>
      </c>
      <c r="F31" s="164" t="str">
        <f>IF($D31="","",VLOOKUP($D31,'[1]Ladies Si Qual Draw Prep'!$A$7:$P$22,3))</f>
        <v>Ryhse</v>
      </c>
      <c r="G31" s="164"/>
      <c r="H31" s="183">
        <f>IF($D31="","",VLOOKUP($D31,'[1]Ladies Si Qual Draw Prep'!$A$7:$P$22,4))</f>
        <v>0</v>
      </c>
      <c r="I31" s="395"/>
      <c r="J31" s="335"/>
      <c r="K31" s="335"/>
      <c r="L31" s="335"/>
      <c r="M31" s="390"/>
      <c r="N31" s="394"/>
      <c r="O31" s="345"/>
      <c r="P31" s="340"/>
      <c r="Q31" s="205"/>
      <c r="R31" s="169"/>
    </row>
    <row r="32" spans="1:18" s="157" customFormat="1" ht="9.6" customHeight="1">
      <c r="A32" s="334"/>
      <c r="B32" s="172"/>
      <c r="C32" s="172"/>
      <c r="D32" s="189"/>
      <c r="E32" s="335"/>
      <c r="F32" s="335"/>
      <c r="G32" s="335"/>
      <c r="H32" s="379" t="s">
        <v>17</v>
      </c>
      <c r="I32" s="380" t="s">
        <v>58</v>
      </c>
      <c r="J32" s="381" t="s">
        <v>99</v>
      </c>
      <c r="K32" s="381"/>
      <c r="L32" s="335"/>
      <c r="M32" s="390"/>
      <c r="N32" s="390"/>
      <c r="O32" s="345"/>
      <c r="P32" s="340"/>
      <c r="Q32" s="205"/>
      <c r="R32" s="169"/>
    </row>
    <row r="33" spans="1:18" s="157" customFormat="1" ht="9.6" customHeight="1">
      <c r="A33" s="334">
        <v>14</v>
      </c>
      <c r="B33" s="161" t="str">
        <f>IF($D33="","",VLOOKUP($D33,'[1]Ladies Si Qual Draw Prep'!$A$7:$P$22,15))</f>
        <v/>
      </c>
      <c r="C33" s="161" t="str">
        <f>IF($D33="","",VLOOKUP($D33,'[1]Ladies Si Qual Draw Prep'!$A$7:$P$22,16))</f>
        <v/>
      </c>
      <c r="D33" s="162"/>
      <c r="E33" s="183" t="s">
        <v>59</v>
      </c>
      <c r="F33" s="183" t="str">
        <f>IF($D33="","",VLOOKUP($D33,'[1]Ladies Si Qual Draw Prep'!$A$7:$P$22,3))</f>
        <v/>
      </c>
      <c r="G33" s="183"/>
      <c r="H33" s="183" t="str">
        <f>IF($D33="","",VLOOKUP($D33,'[1]Ladies Si Qual Draw Prep'!$A$7:$P$22,4))</f>
        <v/>
      </c>
      <c r="I33" s="382"/>
      <c r="J33" s="335"/>
      <c r="K33" s="383"/>
      <c r="L33" s="335"/>
      <c r="M33" s="390"/>
      <c r="N33" s="390"/>
      <c r="O33" s="345"/>
      <c r="P33" s="340"/>
      <c r="Q33" s="205"/>
      <c r="R33" s="169"/>
    </row>
    <row r="34" spans="1:18" s="157" customFormat="1" ht="9.6" customHeight="1">
      <c r="A34" s="334"/>
      <c r="B34" s="172"/>
      <c r="C34" s="172"/>
      <c r="D34" s="189"/>
      <c r="E34" s="335"/>
      <c r="F34" s="335"/>
      <c r="G34" s="335"/>
      <c r="H34" s="335"/>
      <c r="I34" s="384"/>
      <c r="J34" s="379" t="s">
        <v>17</v>
      </c>
      <c r="K34" s="385" t="s">
        <v>52</v>
      </c>
      <c r="L34" s="381" t="str">
        <f>UPPER(IF(OR(K34="a",K34="as"),J32,IF(OR(K34="b",K34="bs"),J36,)))</f>
        <v>CUDJOE</v>
      </c>
      <c r="M34" s="386"/>
      <c r="N34" s="390"/>
      <c r="O34" s="345"/>
      <c r="P34" s="340"/>
      <c r="Q34" s="205"/>
      <c r="R34" s="169"/>
    </row>
    <row r="35" spans="1:18" s="157" customFormat="1" ht="9.6" customHeight="1">
      <c r="A35" s="334">
        <v>15</v>
      </c>
      <c r="B35" s="161">
        <f>IF($D35="","",VLOOKUP($D35,'[1]Ladies Si Qual Draw Prep'!$A$7:$P$22,15))</f>
        <v>0</v>
      </c>
      <c r="C35" s="161">
        <f>IF($D35="","",VLOOKUP($D35,'[1]Ladies Si Qual Draw Prep'!$A$7:$P$22,16))</f>
        <v>0</v>
      </c>
      <c r="D35" s="162">
        <v>10</v>
      </c>
      <c r="E35" s="183" t="str">
        <f>UPPER(IF($D35="","",VLOOKUP($D35,'[1]Ladies Si Qual Draw Prep'!$A$7:$P$22,2)))</f>
        <v>DEOKIESINGH</v>
      </c>
      <c r="F35" s="183" t="str">
        <f>IF($D35="","",VLOOKUP($D35,'[1]Ladies Si Qual Draw Prep'!$A$7:$P$22,3))</f>
        <v>Sinead</v>
      </c>
      <c r="G35" s="183"/>
      <c r="H35" s="183">
        <f>IF($D35="","",VLOOKUP($D35,'[1]Ladies Si Qual Draw Prep'!$A$7:$P$22,4))</f>
        <v>0</v>
      </c>
      <c r="I35" s="388"/>
      <c r="J35" s="335"/>
      <c r="K35" s="389"/>
      <c r="L35" s="335" t="s">
        <v>62</v>
      </c>
      <c r="M35" s="387"/>
      <c r="N35" s="387"/>
      <c r="O35" s="357"/>
      <c r="P35" s="204"/>
      <c r="Q35" s="205"/>
      <c r="R35" s="169"/>
    </row>
    <row r="36" spans="1:18" s="157" customFormat="1" ht="9.6" customHeight="1">
      <c r="A36" s="334"/>
      <c r="B36" s="172"/>
      <c r="C36" s="172"/>
      <c r="D36" s="172"/>
      <c r="E36" s="335"/>
      <c r="F36" s="335"/>
      <c r="G36" s="335"/>
      <c r="H36" s="379" t="s">
        <v>17</v>
      </c>
      <c r="I36" s="380" t="s">
        <v>52</v>
      </c>
      <c r="J36" s="381" t="str">
        <f>UPPER(IF(OR(I36="a",I36="as"),E35,IF(OR(I36="b",I36="bs"),E37,)))</f>
        <v>CUDJOE</v>
      </c>
      <c r="K36" s="391"/>
      <c r="L36" s="335"/>
      <c r="M36" s="387"/>
      <c r="N36" s="387"/>
      <c r="O36" s="357"/>
      <c r="P36" s="204"/>
      <c r="Q36" s="205"/>
      <c r="R36" s="169"/>
    </row>
    <row r="37" spans="1:18" s="157" customFormat="1" ht="9.6" customHeight="1">
      <c r="A37" s="330">
        <v>16</v>
      </c>
      <c r="B37" s="161">
        <f>IF($D37="","",VLOOKUP($D37,'[1]Ladies Si Qual Draw Prep'!$A$7:$P$22,15))</f>
        <v>0</v>
      </c>
      <c r="C37" s="161">
        <f>IF($D37="","",VLOOKUP($D37,'[1]Ladies Si Qual Draw Prep'!$A$7:$P$22,16))</f>
        <v>0</v>
      </c>
      <c r="D37" s="162">
        <v>7</v>
      </c>
      <c r="E37" s="183" t="s">
        <v>100</v>
      </c>
      <c r="F37" s="183" t="str">
        <f>IF($D37="","",VLOOKUP($D37,'[1]Ladies Si Qual Draw Prep'!$A$7:$P$22,3))</f>
        <v>Kryshelle</v>
      </c>
      <c r="G37" s="183"/>
      <c r="H37" s="164">
        <f>IF($D37="","",VLOOKUP($D37,'[1]Ladies Si Qual Draw Prep'!$A$7:$P$22,4))</f>
        <v>0</v>
      </c>
      <c r="I37" s="392"/>
      <c r="J37" s="335" t="s">
        <v>101</v>
      </c>
      <c r="K37" s="335"/>
      <c r="L37" s="335"/>
      <c r="M37" s="387"/>
      <c r="N37" s="387"/>
      <c r="O37" s="357"/>
      <c r="P37" s="204"/>
      <c r="Q37" s="205"/>
      <c r="R37" s="169"/>
    </row>
    <row r="38" spans="1:18" s="157" customFormat="1" ht="9.6" customHeight="1">
      <c r="A38" s="396"/>
      <c r="B38" s="172"/>
      <c r="C38" s="172"/>
      <c r="D38" s="172"/>
      <c r="E38" s="359"/>
      <c r="F38" s="359"/>
      <c r="G38" s="359"/>
      <c r="H38" s="335"/>
      <c r="I38" s="384"/>
      <c r="J38" s="335"/>
      <c r="K38" s="335"/>
      <c r="L38" s="335"/>
      <c r="M38" s="387"/>
      <c r="N38" s="387"/>
      <c r="O38" s="357"/>
      <c r="P38" s="204"/>
      <c r="Q38" s="205"/>
      <c r="R38" s="169"/>
    </row>
    <row r="39" spans="1:18" s="157" customFormat="1" ht="9.6" customHeight="1">
      <c r="A39" s="397"/>
      <c r="B39" s="166"/>
      <c r="C39" s="166"/>
      <c r="D39" s="172"/>
      <c r="I39" s="398"/>
      <c r="M39" s="202"/>
      <c r="N39" s="202"/>
      <c r="O39" s="201"/>
      <c r="P39" s="204"/>
      <c r="Q39" s="205"/>
      <c r="R39" s="169"/>
    </row>
    <row r="40" spans="1:18" s="210" customFormat="1" ht="6.75" customHeight="1">
      <c r="A40" s="364"/>
      <c r="B40" s="364"/>
      <c r="C40" s="364"/>
      <c r="D40" s="364"/>
      <c r="E40" s="365"/>
      <c r="F40" s="365"/>
      <c r="G40" s="365"/>
      <c r="H40" s="365"/>
      <c r="I40" s="366"/>
      <c r="J40" s="207"/>
      <c r="K40" s="208"/>
      <c r="L40" s="207"/>
      <c r="M40" s="208"/>
      <c r="N40" s="207"/>
      <c r="O40" s="208"/>
      <c r="P40" s="207"/>
      <c r="Q40" s="208"/>
      <c r="R40" s="209"/>
    </row>
    <row r="41" spans="1:18" s="222" customFormat="1" ht="10.5" customHeight="1">
      <c r="A41" s="211" t="s">
        <v>20</v>
      </c>
      <c r="B41" s="212"/>
      <c r="C41" s="213"/>
      <c r="D41" s="214" t="s">
        <v>21</v>
      </c>
      <c r="E41" s="215" t="s">
        <v>22</v>
      </c>
      <c r="F41" s="214"/>
      <c r="G41" s="367"/>
      <c r="H41" s="368"/>
      <c r="I41" s="214" t="s">
        <v>21</v>
      </c>
      <c r="J41" s="215" t="s">
        <v>45</v>
      </c>
      <c r="K41" s="217"/>
      <c r="L41" s="215" t="s">
        <v>24</v>
      </c>
      <c r="M41" s="218"/>
      <c r="N41" s="219" t="s">
        <v>25</v>
      </c>
      <c r="O41" s="219"/>
      <c r="P41" s="220"/>
      <c r="Q41" s="221"/>
    </row>
    <row r="42" spans="1:18" s="222" customFormat="1" ht="9" customHeight="1">
      <c r="A42" s="223" t="s">
        <v>26</v>
      </c>
      <c r="B42" s="224"/>
      <c r="C42" s="225"/>
      <c r="D42" s="226">
        <v>1</v>
      </c>
      <c r="E42" s="227" t="str">
        <f>IF(D42&gt;$Q$49,,UPPER(VLOOKUP(D42,'[1]Ladies Si Qual Draw Prep'!$A$7:$R$134,2)))</f>
        <v>NWOKOLO</v>
      </c>
      <c r="F42" s="369"/>
      <c r="G42" s="227"/>
      <c r="H42" s="370"/>
      <c r="I42" s="371" t="s">
        <v>27</v>
      </c>
      <c r="J42" s="224"/>
      <c r="K42" s="231"/>
      <c r="L42" s="224"/>
      <c r="M42" s="232"/>
      <c r="N42" s="233" t="s">
        <v>28</v>
      </c>
      <c r="O42" s="234"/>
      <c r="P42" s="234"/>
      <c r="Q42" s="235"/>
    </row>
    <row r="43" spans="1:18" s="222" customFormat="1" ht="9" customHeight="1">
      <c r="A43" s="223" t="s">
        <v>29</v>
      </c>
      <c r="B43" s="224"/>
      <c r="C43" s="225"/>
      <c r="D43" s="226">
        <v>2</v>
      </c>
      <c r="E43" s="227" t="str">
        <f>IF(D43&gt;$Q$49,,UPPER(VLOOKUP(D43,'[1]Ladies Si Qual Draw Prep'!$A$7:$R$134,2)))</f>
        <v>SABGA</v>
      </c>
      <c r="F43" s="369"/>
      <c r="G43" s="227"/>
      <c r="H43" s="370"/>
      <c r="I43" s="371" t="s">
        <v>30</v>
      </c>
      <c r="J43" s="224"/>
      <c r="K43" s="231"/>
      <c r="L43" s="224"/>
      <c r="M43" s="232"/>
      <c r="N43" s="372"/>
      <c r="O43" s="237"/>
      <c r="P43" s="236"/>
      <c r="Q43" s="238"/>
    </row>
    <row r="44" spans="1:18" s="222" customFormat="1" ht="9" customHeight="1">
      <c r="A44" s="239" t="s">
        <v>31</v>
      </c>
      <c r="B44" s="236"/>
      <c r="C44" s="240"/>
      <c r="D44" s="226">
        <v>3</v>
      </c>
      <c r="E44" s="227" t="str">
        <f>IF(D44&gt;$Q$49,,UPPER(VLOOKUP(D44,'[1]Ladies Si Qual Draw Prep'!$A$7:$R$134,2)))</f>
        <v>HONORE</v>
      </c>
      <c r="F44" s="369"/>
      <c r="G44" s="227"/>
      <c r="H44" s="370"/>
      <c r="I44" s="371" t="s">
        <v>32</v>
      </c>
      <c r="J44" s="224"/>
      <c r="K44" s="231"/>
      <c r="L44" s="224"/>
      <c r="M44" s="232"/>
      <c r="N44" s="233" t="s">
        <v>33</v>
      </c>
      <c r="O44" s="234"/>
      <c r="P44" s="234"/>
      <c r="Q44" s="235"/>
    </row>
    <row r="45" spans="1:18" s="222" customFormat="1" ht="9" customHeight="1">
      <c r="A45" s="241"/>
      <c r="B45" s="242"/>
      <c r="C45" s="243"/>
      <c r="D45" s="226">
        <v>4</v>
      </c>
      <c r="E45" s="227" t="str">
        <f>IF(D45&gt;$Q$49,,UPPER(VLOOKUP(D45,'[1]Ladies Si Qual Draw Prep'!$A$7:$R$134,2)))</f>
        <v>HOULLIER</v>
      </c>
      <c r="F45" s="369"/>
      <c r="G45" s="227"/>
      <c r="H45" s="370"/>
      <c r="I45" s="371" t="s">
        <v>34</v>
      </c>
      <c r="J45" s="224"/>
      <c r="K45" s="231"/>
      <c r="L45" s="224"/>
      <c r="M45" s="232"/>
      <c r="N45" s="224"/>
      <c r="O45" s="231"/>
      <c r="P45" s="224"/>
      <c r="Q45" s="232"/>
    </row>
    <row r="46" spans="1:18" s="222" customFormat="1" ht="9" customHeight="1">
      <c r="A46" s="244" t="s">
        <v>35</v>
      </c>
      <c r="B46" s="245"/>
      <c r="C46" s="246"/>
      <c r="D46" s="226"/>
      <c r="E46" s="227"/>
      <c r="F46" s="369"/>
      <c r="G46" s="227"/>
      <c r="H46" s="370"/>
      <c r="I46" s="371" t="s">
        <v>36</v>
      </c>
      <c r="J46" s="224"/>
      <c r="K46" s="231"/>
      <c r="L46" s="224"/>
      <c r="M46" s="232"/>
      <c r="N46" s="236"/>
      <c r="O46" s="237"/>
      <c r="P46" s="236"/>
      <c r="Q46" s="238"/>
    </row>
    <row r="47" spans="1:18" s="222" customFormat="1" ht="9" customHeight="1">
      <c r="A47" s="223" t="s">
        <v>26</v>
      </c>
      <c r="B47" s="224"/>
      <c r="C47" s="225"/>
      <c r="D47" s="226"/>
      <c r="E47" s="227"/>
      <c r="F47" s="369"/>
      <c r="G47" s="227"/>
      <c r="H47" s="370"/>
      <c r="I47" s="371" t="s">
        <v>37</v>
      </c>
      <c r="J47" s="224"/>
      <c r="K47" s="231"/>
      <c r="L47" s="224"/>
      <c r="M47" s="232"/>
      <c r="N47" s="233" t="s">
        <v>38</v>
      </c>
      <c r="O47" s="234"/>
      <c r="P47" s="234"/>
      <c r="Q47" s="235"/>
    </row>
    <row r="48" spans="1:18" s="222" customFormat="1" ht="9" customHeight="1">
      <c r="A48" s="223" t="s">
        <v>39</v>
      </c>
      <c r="B48" s="224"/>
      <c r="C48" s="247"/>
      <c r="D48" s="226"/>
      <c r="E48" s="227"/>
      <c r="F48" s="369"/>
      <c r="G48" s="227"/>
      <c r="H48" s="370"/>
      <c r="I48" s="371" t="s">
        <v>40</v>
      </c>
      <c r="J48" s="224"/>
      <c r="K48" s="231"/>
      <c r="L48" s="224"/>
      <c r="M48" s="232"/>
      <c r="N48" s="224"/>
      <c r="O48" s="231"/>
      <c r="P48" s="224"/>
      <c r="Q48" s="232"/>
    </row>
    <row r="49" spans="1:17" s="222" customFormat="1" ht="9" customHeight="1">
      <c r="A49" s="239" t="s">
        <v>41</v>
      </c>
      <c r="B49" s="236"/>
      <c r="C49" s="248"/>
      <c r="D49" s="249"/>
      <c r="E49" s="250"/>
      <c r="F49" s="373"/>
      <c r="G49" s="250"/>
      <c r="H49" s="374"/>
      <c r="I49" s="375" t="s">
        <v>42</v>
      </c>
      <c r="J49" s="236"/>
      <c r="K49" s="237"/>
      <c r="L49" s="236"/>
      <c r="M49" s="238"/>
      <c r="N49" s="236" t="str">
        <f>Q4</f>
        <v>Chester Dalrymple</v>
      </c>
      <c r="O49" s="237"/>
      <c r="P49" s="236"/>
      <c r="Q49" s="376">
        <f>MIN(4,'[1]Ladies Si Qual Draw Prep'!R5)</f>
        <v>4</v>
      </c>
    </row>
  </sheetData>
  <mergeCells count="3">
    <mergeCell ref="A1:P1"/>
    <mergeCell ref="F2:N2"/>
    <mergeCell ref="A4:C4"/>
  </mergeCells>
  <conditionalFormatting sqref="F39:H39 G23 G25 G27 G29 G31 G33 G35 G37 G7 G9 G11 G13 G15 G17 G19 G21">
    <cfRule type="expression" dxfId="143" priority="1" stopIfTrue="1">
      <formula>AND($D7&lt;9,$C7&gt;0)</formula>
    </cfRule>
  </conditionalFormatting>
  <conditionalFormatting sqref="H24 H32 H36 J10 H28 L14 J18 J26 J34 L30 H8 H16 H20 H12">
    <cfRule type="expression" dxfId="142" priority="2" stopIfTrue="1">
      <formula>AND($N$1="CU",H8="Umpire")</formula>
    </cfRule>
    <cfRule type="expression" dxfId="141" priority="3" stopIfTrue="1">
      <formula>AND($N$1="CU",H8&lt;&gt;"Umpire",I8&lt;&gt;"")</formula>
    </cfRule>
    <cfRule type="expression" dxfId="140" priority="4" stopIfTrue="1">
      <formula>AND($N$1="CU",H8&lt;&gt;"Umpire")</formula>
    </cfRule>
  </conditionalFormatting>
  <conditionalFormatting sqref="D39">
    <cfRule type="expression" dxfId="139" priority="5" stopIfTrue="1">
      <formula>AND($D39&lt;9,$C39&gt;0)</formula>
    </cfRule>
  </conditionalFormatting>
  <conditionalFormatting sqref="E39">
    <cfRule type="cellIs" dxfId="138" priority="6" stopIfTrue="1" operator="equal">
      <formula>"Bye"</formula>
    </cfRule>
    <cfRule type="expression" dxfId="137" priority="7" stopIfTrue="1">
      <formula>AND($D39&lt;9,$C39&gt;0)</formula>
    </cfRule>
  </conditionalFormatting>
  <conditionalFormatting sqref="L10 L18 L26 L34 N30 N14 J8 J12 J16 J20 J24 J28 J32 J36">
    <cfRule type="expression" dxfId="136" priority="8" stopIfTrue="1">
      <formula>I8="as"</formula>
    </cfRule>
    <cfRule type="expression" dxfId="135" priority="9" stopIfTrue="1">
      <formula>I8="bs"</formula>
    </cfRule>
  </conditionalFormatting>
  <conditionalFormatting sqref="B7 B9 B11 B13 B15 B17 B19 B21 B23 B25 B27 B29 B31 B33 B35 B37 B39">
    <cfRule type="cellIs" dxfId="134" priority="10" stopIfTrue="1" operator="equal">
      <formula>"QA"</formula>
    </cfRule>
    <cfRule type="cellIs" dxfId="133" priority="11" stopIfTrue="1" operator="equal">
      <formula>"DA"</formula>
    </cfRule>
  </conditionalFormatting>
  <conditionalFormatting sqref="I8 I12 I16 I20 I24 I28 I32 I36 M30 M14 K10 K34 Q49 K18 K26">
    <cfRule type="expression" dxfId="132" priority="12" stopIfTrue="1">
      <formula>$N$1="CU"</formula>
    </cfRule>
  </conditionalFormatting>
  <conditionalFormatting sqref="E35 E37 E25 E33 E31 E29 E27 E23 E19 E21 E9 E17 E15 E13 E11 E7">
    <cfRule type="cellIs" dxfId="131" priority="13" stopIfTrue="1" operator="equal">
      <formula>"Bye"</formula>
    </cfRule>
  </conditionalFormatting>
  <conditionalFormatting sqref="D7 D9 D11 D13 D15 D17 D19 D21 D23 D25 D27 D29 D31 D33 D35 D37">
    <cfRule type="expression" dxfId="130" priority="14" stopIfTrue="1">
      <formula>$D7&lt;5</formula>
    </cfRule>
  </conditionalFormatting>
  <printOptions horizontalCentered="1"/>
  <pageMargins left="0.35" right="0.35" top="0.39" bottom="0.39" header="0" footer="0"/>
  <pageSetup paperSize="9" orientation="landscape"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131">
    <pageSetUpPr fitToPage="1"/>
  </sheetPr>
  <dimension ref="A1:T79"/>
  <sheetViews>
    <sheetView showGridLines="0" showZeros="0" topLeftCell="A4" zoomScale="85" zoomScaleNormal="85" workbookViewId="0">
      <selection activeCell="AA16" sqref="AA16"/>
    </sheetView>
  </sheetViews>
  <sheetFormatPr defaultRowHeight="12.75"/>
  <cols>
    <col min="1" max="2" width="3.28515625" style="255" customWidth="1"/>
    <col min="3" max="3" width="4.7109375" style="255" customWidth="1"/>
    <col min="4" max="4" width="4.28515625" style="255" customWidth="1"/>
    <col min="5" max="5" width="12.7109375" style="255" customWidth="1"/>
    <col min="6" max="6" width="3.28515625" style="255" customWidth="1"/>
    <col min="7" max="7" width="9" style="255" customWidth="1"/>
    <col min="8" max="8" width="5.85546875" style="255" customWidth="1"/>
    <col min="9" max="9" width="1.7109375" style="256" customWidth="1"/>
    <col min="10" max="10" width="10.7109375" style="255" customWidth="1"/>
    <col min="11" max="11" width="1.7109375" style="256" customWidth="1"/>
    <col min="12" max="12" width="10.7109375" style="255" customWidth="1"/>
    <col min="13" max="13" width="1.7109375" style="132" customWidth="1"/>
    <col min="14" max="14" width="10.7109375" style="255" customWidth="1"/>
    <col min="15" max="15" width="1.7109375" style="256" customWidth="1"/>
    <col min="16" max="16" width="10.7109375" style="255" customWidth="1"/>
    <col min="17" max="17" width="1.7109375" style="132" customWidth="1"/>
    <col min="18" max="18" width="0" style="255" hidden="1" customWidth="1"/>
    <col min="19" max="19" width="8.7109375" style="255" customWidth="1"/>
    <col min="20" max="20" width="9.140625" style="255" hidden="1" customWidth="1"/>
    <col min="21" max="256" width="9.140625" style="255"/>
    <col min="257" max="258" width="3.28515625" style="255" customWidth="1"/>
    <col min="259" max="259" width="4.7109375" style="255" customWidth="1"/>
    <col min="260" max="260" width="4.28515625" style="255" customWidth="1"/>
    <col min="261" max="261" width="12.7109375" style="255" customWidth="1"/>
    <col min="262" max="262" width="3.28515625" style="255" customWidth="1"/>
    <col min="263" max="263" width="9" style="255" customWidth="1"/>
    <col min="264" max="264" width="5.85546875" style="255" customWidth="1"/>
    <col min="265" max="265" width="1.7109375" style="255" customWidth="1"/>
    <col min="266" max="266" width="10.7109375" style="255" customWidth="1"/>
    <col min="267" max="267" width="1.7109375" style="255" customWidth="1"/>
    <col min="268" max="268" width="10.7109375" style="255" customWidth="1"/>
    <col min="269" max="269" width="1.7109375" style="255" customWidth="1"/>
    <col min="270" max="270" width="10.7109375" style="255" customWidth="1"/>
    <col min="271" max="271" width="1.7109375" style="255" customWidth="1"/>
    <col min="272" max="272" width="10.7109375" style="255" customWidth="1"/>
    <col min="273" max="273" width="1.7109375" style="255" customWidth="1"/>
    <col min="274" max="274" width="0" style="255" hidden="1" customWidth="1"/>
    <col min="275" max="275" width="8.7109375" style="255" customWidth="1"/>
    <col min="276" max="276" width="0" style="255" hidden="1" customWidth="1"/>
    <col min="277" max="512" width="9.140625" style="255"/>
    <col min="513" max="514" width="3.28515625" style="255" customWidth="1"/>
    <col min="515" max="515" width="4.7109375" style="255" customWidth="1"/>
    <col min="516" max="516" width="4.28515625" style="255" customWidth="1"/>
    <col min="517" max="517" width="12.7109375" style="255" customWidth="1"/>
    <col min="518" max="518" width="3.28515625" style="255" customWidth="1"/>
    <col min="519" max="519" width="9" style="255" customWidth="1"/>
    <col min="520" max="520" width="5.85546875" style="255" customWidth="1"/>
    <col min="521" max="521" width="1.7109375" style="255" customWidth="1"/>
    <col min="522" max="522" width="10.7109375" style="255" customWidth="1"/>
    <col min="523" max="523" width="1.7109375" style="255" customWidth="1"/>
    <col min="524" max="524" width="10.7109375" style="255" customWidth="1"/>
    <col min="525" max="525" width="1.7109375" style="255" customWidth="1"/>
    <col min="526" max="526" width="10.7109375" style="255" customWidth="1"/>
    <col min="527" max="527" width="1.7109375" style="255" customWidth="1"/>
    <col min="528" max="528" width="10.7109375" style="255" customWidth="1"/>
    <col min="529" max="529" width="1.7109375" style="255" customWidth="1"/>
    <col min="530" max="530" width="0" style="255" hidden="1" customWidth="1"/>
    <col min="531" max="531" width="8.7109375" style="255" customWidth="1"/>
    <col min="532" max="532" width="0" style="255" hidden="1" customWidth="1"/>
    <col min="533" max="768" width="9.140625" style="255"/>
    <col min="769" max="770" width="3.28515625" style="255" customWidth="1"/>
    <col min="771" max="771" width="4.7109375" style="255" customWidth="1"/>
    <col min="772" max="772" width="4.28515625" style="255" customWidth="1"/>
    <col min="773" max="773" width="12.7109375" style="255" customWidth="1"/>
    <col min="774" max="774" width="3.28515625" style="255" customWidth="1"/>
    <col min="775" max="775" width="9" style="255" customWidth="1"/>
    <col min="776" max="776" width="5.85546875" style="255" customWidth="1"/>
    <col min="777" max="777" width="1.7109375" style="255" customWidth="1"/>
    <col min="778" max="778" width="10.7109375" style="255" customWidth="1"/>
    <col min="779" max="779" width="1.7109375" style="255" customWidth="1"/>
    <col min="780" max="780" width="10.7109375" style="255" customWidth="1"/>
    <col min="781" max="781" width="1.7109375" style="255" customWidth="1"/>
    <col min="782" max="782" width="10.7109375" style="255" customWidth="1"/>
    <col min="783" max="783" width="1.7109375" style="255" customWidth="1"/>
    <col min="784" max="784" width="10.7109375" style="255" customWidth="1"/>
    <col min="785" max="785" width="1.7109375" style="255" customWidth="1"/>
    <col min="786" max="786" width="0" style="255" hidden="1" customWidth="1"/>
    <col min="787" max="787" width="8.7109375" style="255" customWidth="1"/>
    <col min="788" max="788" width="0" style="255" hidden="1" customWidth="1"/>
    <col min="789" max="1024" width="9.140625" style="255"/>
    <col min="1025" max="1026" width="3.28515625" style="255" customWidth="1"/>
    <col min="1027" max="1027" width="4.7109375" style="255" customWidth="1"/>
    <col min="1028" max="1028" width="4.28515625" style="255" customWidth="1"/>
    <col min="1029" max="1029" width="12.7109375" style="255" customWidth="1"/>
    <col min="1030" max="1030" width="3.28515625" style="255" customWidth="1"/>
    <col min="1031" max="1031" width="9" style="255" customWidth="1"/>
    <col min="1032" max="1032" width="5.85546875" style="255" customWidth="1"/>
    <col min="1033" max="1033" width="1.7109375" style="255" customWidth="1"/>
    <col min="1034" max="1034" width="10.7109375" style="255" customWidth="1"/>
    <col min="1035" max="1035" width="1.7109375" style="255" customWidth="1"/>
    <col min="1036" max="1036" width="10.7109375" style="255" customWidth="1"/>
    <col min="1037" max="1037" width="1.7109375" style="255" customWidth="1"/>
    <col min="1038" max="1038" width="10.7109375" style="255" customWidth="1"/>
    <col min="1039" max="1039" width="1.7109375" style="255" customWidth="1"/>
    <col min="1040" max="1040" width="10.7109375" style="255" customWidth="1"/>
    <col min="1041" max="1041" width="1.7109375" style="255" customWidth="1"/>
    <col min="1042" max="1042" width="0" style="255" hidden="1" customWidth="1"/>
    <col min="1043" max="1043" width="8.7109375" style="255" customWidth="1"/>
    <col min="1044" max="1044" width="0" style="255" hidden="1" customWidth="1"/>
    <col min="1045" max="1280" width="9.140625" style="255"/>
    <col min="1281" max="1282" width="3.28515625" style="255" customWidth="1"/>
    <col min="1283" max="1283" width="4.7109375" style="255" customWidth="1"/>
    <col min="1284" max="1284" width="4.28515625" style="255" customWidth="1"/>
    <col min="1285" max="1285" width="12.7109375" style="255" customWidth="1"/>
    <col min="1286" max="1286" width="3.28515625" style="255" customWidth="1"/>
    <col min="1287" max="1287" width="9" style="255" customWidth="1"/>
    <col min="1288" max="1288" width="5.85546875" style="255" customWidth="1"/>
    <col min="1289" max="1289" width="1.7109375" style="255" customWidth="1"/>
    <col min="1290" max="1290" width="10.7109375" style="255" customWidth="1"/>
    <col min="1291" max="1291" width="1.7109375" style="255" customWidth="1"/>
    <col min="1292" max="1292" width="10.7109375" style="255" customWidth="1"/>
    <col min="1293" max="1293" width="1.7109375" style="255" customWidth="1"/>
    <col min="1294" max="1294" width="10.7109375" style="255" customWidth="1"/>
    <col min="1295" max="1295" width="1.7109375" style="255" customWidth="1"/>
    <col min="1296" max="1296" width="10.7109375" style="255" customWidth="1"/>
    <col min="1297" max="1297" width="1.7109375" style="255" customWidth="1"/>
    <col min="1298" max="1298" width="0" style="255" hidden="1" customWidth="1"/>
    <col min="1299" max="1299" width="8.7109375" style="255" customWidth="1"/>
    <col min="1300" max="1300" width="0" style="255" hidden="1" customWidth="1"/>
    <col min="1301" max="1536" width="9.140625" style="255"/>
    <col min="1537" max="1538" width="3.28515625" style="255" customWidth="1"/>
    <col min="1539" max="1539" width="4.7109375" style="255" customWidth="1"/>
    <col min="1540" max="1540" width="4.28515625" style="255" customWidth="1"/>
    <col min="1541" max="1541" width="12.7109375" style="255" customWidth="1"/>
    <col min="1542" max="1542" width="3.28515625" style="255" customWidth="1"/>
    <col min="1543" max="1543" width="9" style="255" customWidth="1"/>
    <col min="1544" max="1544" width="5.85546875" style="255" customWidth="1"/>
    <col min="1545" max="1545" width="1.7109375" style="255" customWidth="1"/>
    <col min="1546" max="1546" width="10.7109375" style="255" customWidth="1"/>
    <col min="1547" max="1547" width="1.7109375" style="255" customWidth="1"/>
    <col min="1548" max="1548" width="10.7109375" style="255" customWidth="1"/>
    <col min="1549" max="1549" width="1.7109375" style="255" customWidth="1"/>
    <col min="1550" max="1550" width="10.7109375" style="255" customWidth="1"/>
    <col min="1551" max="1551" width="1.7109375" style="255" customWidth="1"/>
    <col min="1552" max="1552" width="10.7109375" style="255" customWidth="1"/>
    <col min="1553" max="1553" width="1.7109375" style="255" customWidth="1"/>
    <col min="1554" max="1554" width="0" style="255" hidden="1" customWidth="1"/>
    <col min="1555" max="1555" width="8.7109375" style="255" customWidth="1"/>
    <col min="1556" max="1556" width="0" style="255" hidden="1" customWidth="1"/>
    <col min="1557" max="1792" width="9.140625" style="255"/>
    <col min="1793" max="1794" width="3.28515625" style="255" customWidth="1"/>
    <col min="1795" max="1795" width="4.7109375" style="255" customWidth="1"/>
    <col min="1796" max="1796" width="4.28515625" style="255" customWidth="1"/>
    <col min="1797" max="1797" width="12.7109375" style="255" customWidth="1"/>
    <col min="1798" max="1798" width="3.28515625" style="255" customWidth="1"/>
    <col min="1799" max="1799" width="9" style="255" customWidth="1"/>
    <col min="1800" max="1800" width="5.85546875" style="255" customWidth="1"/>
    <col min="1801" max="1801" width="1.7109375" style="255" customWidth="1"/>
    <col min="1802" max="1802" width="10.7109375" style="255" customWidth="1"/>
    <col min="1803" max="1803" width="1.7109375" style="255" customWidth="1"/>
    <col min="1804" max="1804" width="10.7109375" style="255" customWidth="1"/>
    <col min="1805" max="1805" width="1.7109375" style="255" customWidth="1"/>
    <col min="1806" max="1806" width="10.7109375" style="255" customWidth="1"/>
    <col min="1807" max="1807" width="1.7109375" style="255" customWidth="1"/>
    <col min="1808" max="1808" width="10.7109375" style="255" customWidth="1"/>
    <col min="1809" max="1809" width="1.7109375" style="255" customWidth="1"/>
    <col min="1810" max="1810" width="0" style="255" hidden="1" customWidth="1"/>
    <col min="1811" max="1811" width="8.7109375" style="255" customWidth="1"/>
    <col min="1812" max="1812" width="0" style="255" hidden="1" customWidth="1"/>
    <col min="1813" max="2048" width="9.140625" style="255"/>
    <col min="2049" max="2050" width="3.28515625" style="255" customWidth="1"/>
    <col min="2051" max="2051" width="4.7109375" style="255" customWidth="1"/>
    <col min="2052" max="2052" width="4.28515625" style="255" customWidth="1"/>
    <col min="2053" max="2053" width="12.7109375" style="255" customWidth="1"/>
    <col min="2054" max="2054" width="3.28515625" style="255" customWidth="1"/>
    <col min="2055" max="2055" width="9" style="255" customWidth="1"/>
    <col min="2056" max="2056" width="5.85546875" style="255" customWidth="1"/>
    <col min="2057" max="2057" width="1.7109375" style="255" customWidth="1"/>
    <col min="2058" max="2058" width="10.7109375" style="255" customWidth="1"/>
    <col min="2059" max="2059" width="1.7109375" style="255" customWidth="1"/>
    <col min="2060" max="2060" width="10.7109375" style="255" customWidth="1"/>
    <col min="2061" max="2061" width="1.7109375" style="255" customWidth="1"/>
    <col min="2062" max="2062" width="10.7109375" style="255" customWidth="1"/>
    <col min="2063" max="2063" width="1.7109375" style="255" customWidth="1"/>
    <col min="2064" max="2064" width="10.7109375" style="255" customWidth="1"/>
    <col min="2065" max="2065" width="1.7109375" style="255" customWidth="1"/>
    <col min="2066" max="2066" width="0" style="255" hidden="1" customWidth="1"/>
    <col min="2067" max="2067" width="8.7109375" style="255" customWidth="1"/>
    <col min="2068" max="2068" width="0" style="255" hidden="1" customWidth="1"/>
    <col min="2069" max="2304" width="9.140625" style="255"/>
    <col min="2305" max="2306" width="3.28515625" style="255" customWidth="1"/>
    <col min="2307" max="2307" width="4.7109375" style="255" customWidth="1"/>
    <col min="2308" max="2308" width="4.28515625" style="255" customWidth="1"/>
    <col min="2309" max="2309" width="12.7109375" style="255" customWidth="1"/>
    <col min="2310" max="2310" width="3.28515625" style="255" customWidth="1"/>
    <col min="2311" max="2311" width="9" style="255" customWidth="1"/>
    <col min="2312" max="2312" width="5.85546875" style="255" customWidth="1"/>
    <col min="2313" max="2313" width="1.7109375" style="255" customWidth="1"/>
    <col min="2314" max="2314" width="10.7109375" style="255" customWidth="1"/>
    <col min="2315" max="2315" width="1.7109375" style="255" customWidth="1"/>
    <col min="2316" max="2316" width="10.7109375" style="255" customWidth="1"/>
    <col min="2317" max="2317" width="1.7109375" style="255" customWidth="1"/>
    <col min="2318" max="2318" width="10.7109375" style="255" customWidth="1"/>
    <col min="2319" max="2319" width="1.7109375" style="255" customWidth="1"/>
    <col min="2320" max="2320" width="10.7109375" style="255" customWidth="1"/>
    <col min="2321" max="2321" width="1.7109375" style="255" customWidth="1"/>
    <col min="2322" max="2322" width="0" style="255" hidden="1" customWidth="1"/>
    <col min="2323" max="2323" width="8.7109375" style="255" customWidth="1"/>
    <col min="2324" max="2324" width="0" style="255" hidden="1" customWidth="1"/>
    <col min="2325" max="2560" width="9.140625" style="255"/>
    <col min="2561" max="2562" width="3.28515625" style="255" customWidth="1"/>
    <col min="2563" max="2563" width="4.7109375" style="255" customWidth="1"/>
    <col min="2564" max="2564" width="4.28515625" style="255" customWidth="1"/>
    <col min="2565" max="2565" width="12.7109375" style="255" customWidth="1"/>
    <col min="2566" max="2566" width="3.28515625" style="255" customWidth="1"/>
    <col min="2567" max="2567" width="9" style="255" customWidth="1"/>
    <col min="2568" max="2568" width="5.85546875" style="255" customWidth="1"/>
    <col min="2569" max="2569" width="1.7109375" style="255" customWidth="1"/>
    <col min="2570" max="2570" width="10.7109375" style="255" customWidth="1"/>
    <col min="2571" max="2571" width="1.7109375" style="255" customWidth="1"/>
    <col min="2572" max="2572" width="10.7109375" style="255" customWidth="1"/>
    <col min="2573" max="2573" width="1.7109375" style="255" customWidth="1"/>
    <col min="2574" max="2574" width="10.7109375" style="255" customWidth="1"/>
    <col min="2575" max="2575" width="1.7109375" style="255" customWidth="1"/>
    <col min="2576" max="2576" width="10.7109375" style="255" customWidth="1"/>
    <col min="2577" max="2577" width="1.7109375" style="255" customWidth="1"/>
    <col min="2578" max="2578" width="0" style="255" hidden="1" customWidth="1"/>
    <col min="2579" max="2579" width="8.7109375" style="255" customWidth="1"/>
    <col min="2580" max="2580" width="0" style="255" hidden="1" customWidth="1"/>
    <col min="2581" max="2816" width="9.140625" style="255"/>
    <col min="2817" max="2818" width="3.28515625" style="255" customWidth="1"/>
    <col min="2819" max="2819" width="4.7109375" style="255" customWidth="1"/>
    <col min="2820" max="2820" width="4.28515625" style="255" customWidth="1"/>
    <col min="2821" max="2821" width="12.7109375" style="255" customWidth="1"/>
    <col min="2822" max="2822" width="3.28515625" style="255" customWidth="1"/>
    <col min="2823" max="2823" width="9" style="255" customWidth="1"/>
    <col min="2824" max="2824" width="5.85546875" style="255" customWidth="1"/>
    <col min="2825" max="2825" width="1.7109375" style="255" customWidth="1"/>
    <col min="2826" max="2826" width="10.7109375" style="255" customWidth="1"/>
    <col min="2827" max="2827" width="1.7109375" style="255" customWidth="1"/>
    <col min="2828" max="2828" width="10.7109375" style="255" customWidth="1"/>
    <col min="2829" max="2829" width="1.7109375" style="255" customWidth="1"/>
    <col min="2830" max="2830" width="10.7109375" style="255" customWidth="1"/>
    <col min="2831" max="2831" width="1.7109375" style="255" customWidth="1"/>
    <col min="2832" max="2832" width="10.7109375" style="255" customWidth="1"/>
    <col min="2833" max="2833" width="1.7109375" style="255" customWidth="1"/>
    <col min="2834" max="2834" width="0" style="255" hidden="1" customWidth="1"/>
    <col min="2835" max="2835" width="8.7109375" style="255" customWidth="1"/>
    <col min="2836" max="2836" width="0" style="255" hidden="1" customWidth="1"/>
    <col min="2837" max="3072" width="9.140625" style="255"/>
    <col min="3073" max="3074" width="3.28515625" style="255" customWidth="1"/>
    <col min="3075" max="3075" width="4.7109375" style="255" customWidth="1"/>
    <col min="3076" max="3076" width="4.28515625" style="255" customWidth="1"/>
    <col min="3077" max="3077" width="12.7109375" style="255" customWidth="1"/>
    <col min="3078" max="3078" width="3.28515625" style="255" customWidth="1"/>
    <col min="3079" max="3079" width="9" style="255" customWidth="1"/>
    <col min="3080" max="3080" width="5.85546875" style="255" customWidth="1"/>
    <col min="3081" max="3081" width="1.7109375" style="255" customWidth="1"/>
    <col min="3082" max="3082" width="10.7109375" style="255" customWidth="1"/>
    <col min="3083" max="3083" width="1.7109375" style="255" customWidth="1"/>
    <col min="3084" max="3084" width="10.7109375" style="255" customWidth="1"/>
    <col min="3085" max="3085" width="1.7109375" style="255" customWidth="1"/>
    <col min="3086" max="3086" width="10.7109375" style="255" customWidth="1"/>
    <col min="3087" max="3087" width="1.7109375" style="255" customWidth="1"/>
    <col min="3088" max="3088" width="10.7109375" style="255" customWidth="1"/>
    <col min="3089" max="3089" width="1.7109375" style="255" customWidth="1"/>
    <col min="3090" max="3090" width="0" style="255" hidden="1" customWidth="1"/>
    <col min="3091" max="3091" width="8.7109375" style="255" customWidth="1"/>
    <col min="3092" max="3092" width="0" style="255" hidden="1" customWidth="1"/>
    <col min="3093" max="3328" width="9.140625" style="255"/>
    <col min="3329" max="3330" width="3.28515625" style="255" customWidth="1"/>
    <col min="3331" max="3331" width="4.7109375" style="255" customWidth="1"/>
    <col min="3332" max="3332" width="4.28515625" style="255" customWidth="1"/>
    <col min="3333" max="3333" width="12.7109375" style="255" customWidth="1"/>
    <col min="3334" max="3334" width="3.28515625" style="255" customWidth="1"/>
    <col min="3335" max="3335" width="9" style="255" customWidth="1"/>
    <col min="3336" max="3336" width="5.85546875" style="255" customWidth="1"/>
    <col min="3337" max="3337" width="1.7109375" style="255" customWidth="1"/>
    <col min="3338" max="3338" width="10.7109375" style="255" customWidth="1"/>
    <col min="3339" max="3339" width="1.7109375" style="255" customWidth="1"/>
    <col min="3340" max="3340" width="10.7109375" style="255" customWidth="1"/>
    <col min="3341" max="3341" width="1.7109375" style="255" customWidth="1"/>
    <col min="3342" max="3342" width="10.7109375" style="255" customWidth="1"/>
    <col min="3343" max="3343" width="1.7109375" style="255" customWidth="1"/>
    <col min="3344" max="3344" width="10.7109375" style="255" customWidth="1"/>
    <col min="3345" max="3345" width="1.7109375" style="255" customWidth="1"/>
    <col min="3346" max="3346" width="0" style="255" hidden="1" customWidth="1"/>
    <col min="3347" max="3347" width="8.7109375" style="255" customWidth="1"/>
    <col min="3348" max="3348" width="0" style="255" hidden="1" customWidth="1"/>
    <col min="3349" max="3584" width="9.140625" style="255"/>
    <col min="3585" max="3586" width="3.28515625" style="255" customWidth="1"/>
    <col min="3587" max="3587" width="4.7109375" style="255" customWidth="1"/>
    <col min="3588" max="3588" width="4.28515625" style="255" customWidth="1"/>
    <col min="3589" max="3589" width="12.7109375" style="255" customWidth="1"/>
    <col min="3590" max="3590" width="3.28515625" style="255" customWidth="1"/>
    <col min="3591" max="3591" width="9" style="255" customWidth="1"/>
    <col min="3592" max="3592" width="5.85546875" style="255" customWidth="1"/>
    <col min="3593" max="3593" width="1.7109375" style="255" customWidth="1"/>
    <col min="3594" max="3594" width="10.7109375" style="255" customWidth="1"/>
    <col min="3595" max="3595" width="1.7109375" style="255" customWidth="1"/>
    <col min="3596" max="3596" width="10.7109375" style="255" customWidth="1"/>
    <col min="3597" max="3597" width="1.7109375" style="255" customWidth="1"/>
    <col min="3598" max="3598" width="10.7109375" style="255" customWidth="1"/>
    <col min="3599" max="3599" width="1.7109375" style="255" customWidth="1"/>
    <col min="3600" max="3600" width="10.7109375" style="255" customWidth="1"/>
    <col min="3601" max="3601" width="1.7109375" style="255" customWidth="1"/>
    <col min="3602" max="3602" width="0" style="255" hidden="1" customWidth="1"/>
    <col min="3603" max="3603" width="8.7109375" style="255" customWidth="1"/>
    <col min="3604" max="3604" width="0" style="255" hidden="1" customWidth="1"/>
    <col min="3605" max="3840" width="9.140625" style="255"/>
    <col min="3841" max="3842" width="3.28515625" style="255" customWidth="1"/>
    <col min="3843" max="3843" width="4.7109375" style="255" customWidth="1"/>
    <col min="3844" max="3844" width="4.28515625" style="255" customWidth="1"/>
    <col min="3845" max="3845" width="12.7109375" style="255" customWidth="1"/>
    <col min="3846" max="3846" width="3.28515625" style="255" customWidth="1"/>
    <col min="3847" max="3847" width="9" style="255" customWidth="1"/>
    <col min="3848" max="3848" width="5.85546875" style="255" customWidth="1"/>
    <col min="3849" max="3849" width="1.7109375" style="255" customWidth="1"/>
    <col min="3850" max="3850" width="10.7109375" style="255" customWidth="1"/>
    <col min="3851" max="3851" width="1.7109375" style="255" customWidth="1"/>
    <col min="3852" max="3852" width="10.7109375" style="255" customWidth="1"/>
    <col min="3853" max="3853" width="1.7109375" style="255" customWidth="1"/>
    <col min="3854" max="3854" width="10.7109375" style="255" customWidth="1"/>
    <col min="3855" max="3855" width="1.7109375" style="255" customWidth="1"/>
    <col min="3856" max="3856" width="10.7109375" style="255" customWidth="1"/>
    <col min="3857" max="3857" width="1.7109375" style="255" customWidth="1"/>
    <col min="3858" max="3858" width="0" style="255" hidden="1" customWidth="1"/>
    <col min="3859" max="3859" width="8.7109375" style="255" customWidth="1"/>
    <col min="3860" max="3860" width="0" style="255" hidden="1" customWidth="1"/>
    <col min="3861" max="4096" width="9.140625" style="255"/>
    <col min="4097" max="4098" width="3.28515625" style="255" customWidth="1"/>
    <col min="4099" max="4099" width="4.7109375" style="255" customWidth="1"/>
    <col min="4100" max="4100" width="4.28515625" style="255" customWidth="1"/>
    <col min="4101" max="4101" width="12.7109375" style="255" customWidth="1"/>
    <col min="4102" max="4102" width="3.28515625" style="255" customWidth="1"/>
    <col min="4103" max="4103" width="9" style="255" customWidth="1"/>
    <col min="4104" max="4104" width="5.85546875" style="255" customWidth="1"/>
    <col min="4105" max="4105" width="1.7109375" style="255" customWidth="1"/>
    <col min="4106" max="4106" width="10.7109375" style="255" customWidth="1"/>
    <col min="4107" max="4107" width="1.7109375" style="255" customWidth="1"/>
    <col min="4108" max="4108" width="10.7109375" style="255" customWidth="1"/>
    <col min="4109" max="4109" width="1.7109375" style="255" customWidth="1"/>
    <col min="4110" max="4110" width="10.7109375" style="255" customWidth="1"/>
    <col min="4111" max="4111" width="1.7109375" style="255" customWidth="1"/>
    <col min="4112" max="4112" width="10.7109375" style="255" customWidth="1"/>
    <col min="4113" max="4113" width="1.7109375" style="255" customWidth="1"/>
    <col min="4114" max="4114" width="0" style="255" hidden="1" customWidth="1"/>
    <col min="4115" max="4115" width="8.7109375" style="255" customWidth="1"/>
    <col min="4116" max="4116" width="0" style="255" hidden="1" customWidth="1"/>
    <col min="4117" max="4352" width="9.140625" style="255"/>
    <col min="4353" max="4354" width="3.28515625" style="255" customWidth="1"/>
    <col min="4355" max="4355" width="4.7109375" style="255" customWidth="1"/>
    <col min="4356" max="4356" width="4.28515625" style="255" customWidth="1"/>
    <col min="4357" max="4357" width="12.7109375" style="255" customWidth="1"/>
    <col min="4358" max="4358" width="3.28515625" style="255" customWidth="1"/>
    <col min="4359" max="4359" width="9" style="255" customWidth="1"/>
    <col min="4360" max="4360" width="5.85546875" style="255" customWidth="1"/>
    <col min="4361" max="4361" width="1.7109375" style="255" customWidth="1"/>
    <col min="4362" max="4362" width="10.7109375" style="255" customWidth="1"/>
    <col min="4363" max="4363" width="1.7109375" style="255" customWidth="1"/>
    <col min="4364" max="4364" width="10.7109375" style="255" customWidth="1"/>
    <col min="4365" max="4365" width="1.7109375" style="255" customWidth="1"/>
    <col min="4366" max="4366" width="10.7109375" style="255" customWidth="1"/>
    <col min="4367" max="4367" width="1.7109375" style="255" customWidth="1"/>
    <col min="4368" max="4368" width="10.7109375" style="255" customWidth="1"/>
    <col min="4369" max="4369" width="1.7109375" style="255" customWidth="1"/>
    <col min="4370" max="4370" width="0" style="255" hidden="1" customWidth="1"/>
    <col min="4371" max="4371" width="8.7109375" style="255" customWidth="1"/>
    <col min="4372" max="4372" width="0" style="255" hidden="1" customWidth="1"/>
    <col min="4373" max="4608" width="9.140625" style="255"/>
    <col min="4609" max="4610" width="3.28515625" style="255" customWidth="1"/>
    <col min="4611" max="4611" width="4.7109375" style="255" customWidth="1"/>
    <col min="4612" max="4612" width="4.28515625" style="255" customWidth="1"/>
    <col min="4613" max="4613" width="12.7109375" style="255" customWidth="1"/>
    <col min="4614" max="4614" width="3.28515625" style="255" customWidth="1"/>
    <col min="4615" max="4615" width="9" style="255" customWidth="1"/>
    <col min="4616" max="4616" width="5.85546875" style="255" customWidth="1"/>
    <col min="4617" max="4617" width="1.7109375" style="255" customWidth="1"/>
    <col min="4618" max="4618" width="10.7109375" style="255" customWidth="1"/>
    <col min="4619" max="4619" width="1.7109375" style="255" customWidth="1"/>
    <col min="4620" max="4620" width="10.7109375" style="255" customWidth="1"/>
    <col min="4621" max="4621" width="1.7109375" style="255" customWidth="1"/>
    <col min="4622" max="4622" width="10.7109375" style="255" customWidth="1"/>
    <col min="4623" max="4623" width="1.7109375" style="255" customWidth="1"/>
    <col min="4624" max="4624" width="10.7109375" style="255" customWidth="1"/>
    <col min="4625" max="4625" width="1.7109375" style="255" customWidth="1"/>
    <col min="4626" max="4626" width="0" style="255" hidden="1" customWidth="1"/>
    <col min="4627" max="4627" width="8.7109375" style="255" customWidth="1"/>
    <col min="4628" max="4628" width="0" style="255" hidden="1" customWidth="1"/>
    <col min="4629" max="4864" width="9.140625" style="255"/>
    <col min="4865" max="4866" width="3.28515625" style="255" customWidth="1"/>
    <col min="4867" max="4867" width="4.7109375" style="255" customWidth="1"/>
    <col min="4868" max="4868" width="4.28515625" style="255" customWidth="1"/>
    <col min="4869" max="4869" width="12.7109375" style="255" customWidth="1"/>
    <col min="4870" max="4870" width="3.28515625" style="255" customWidth="1"/>
    <col min="4871" max="4871" width="9" style="255" customWidth="1"/>
    <col min="4872" max="4872" width="5.85546875" style="255" customWidth="1"/>
    <col min="4873" max="4873" width="1.7109375" style="255" customWidth="1"/>
    <col min="4874" max="4874" width="10.7109375" style="255" customWidth="1"/>
    <col min="4875" max="4875" width="1.7109375" style="255" customWidth="1"/>
    <col min="4876" max="4876" width="10.7109375" style="255" customWidth="1"/>
    <col min="4877" max="4877" width="1.7109375" style="255" customWidth="1"/>
    <col min="4878" max="4878" width="10.7109375" style="255" customWidth="1"/>
    <col min="4879" max="4879" width="1.7109375" style="255" customWidth="1"/>
    <col min="4880" max="4880" width="10.7109375" style="255" customWidth="1"/>
    <col min="4881" max="4881" width="1.7109375" style="255" customWidth="1"/>
    <col min="4882" max="4882" width="0" style="255" hidden="1" customWidth="1"/>
    <col min="4883" max="4883" width="8.7109375" style="255" customWidth="1"/>
    <col min="4884" max="4884" width="0" style="255" hidden="1" customWidth="1"/>
    <col min="4885" max="5120" width="9.140625" style="255"/>
    <col min="5121" max="5122" width="3.28515625" style="255" customWidth="1"/>
    <col min="5123" max="5123" width="4.7109375" style="255" customWidth="1"/>
    <col min="5124" max="5124" width="4.28515625" style="255" customWidth="1"/>
    <col min="5125" max="5125" width="12.7109375" style="255" customWidth="1"/>
    <col min="5126" max="5126" width="3.28515625" style="255" customWidth="1"/>
    <col min="5127" max="5127" width="9" style="255" customWidth="1"/>
    <col min="5128" max="5128" width="5.85546875" style="255" customWidth="1"/>
    <col min="5129" max="5129" width="1.7109375" style="255" customWidth="1"/>
    <col min="5130" max="5130" width="10.7109375" style="255" customWidth="1"/>
    <col min="5131" max="5131" width="1.7109375" style="255" customWidth="1"/>
    <col min="5132" max="5132" width="10.7109375" style="255" customWidth="1"/>
    <col min="5133" max="5133" width="1.7109375" style="255" customWidth="1"/>
    <col min="5134" max="5134" width="10.7109375" style="255" customWidth="1"/>
    <col min="5135" max="5135" width="1.7109375" style="255" customWidth="1"/>
    <col min="5136" max="5136" width="10.7109375" style="255" customWidth="1"/>
    <col min="5137" max="5137" width="1.7109375" style="255" customWidth="1"/>
    <col min="5138" max="5138" width="0" style="255" hidden="1" customWidth="1"/>
    <col min="5139" max="5139" width="8.7109375" style="255" customWidth="1"/>
    <col min="5140" max="5140" width="0" style="255" hidden="1" customWidth="1"/>
    <col min="5141" max="5376" width="9.140625" style="255"/>
    <col min="5377" max="5378" width="3.28515625" style="255" customWidth="1"/>
    <col min="5379" max="5379" width="4.7109375" style="255" customWidth="1"/>
    <col min="5380" max="5380" width="4.28515625" style="255" customWidth="1"/>
    <col min="5381" max="5381" width="12.7109375" style="255" customWidth="1"/>
    <col min="5382" max="5382" width="3.28515625" style="255" customWidth="1"/>
    <col min="5383" max="5383" width="9" style="255" customWidth="1"/>
    <col min="5384" max="5384" width="5.85546875" style="255" customWidth="1"/>
    <col min="5385" max="5385" width="1.7109375" style="255" customWidth="1"/>
    <col min="5386" max="5386" width="10.7109375" style="255" customWidth="1"/>
    <col min="5387" max="5387" width="1.7109375" style="255" customWidth="1"/>
    <col min="5388" max="5388" width="10.7109375" style="255" customWidth="1"/>
    <col min="5389" max="5389" width="1.7109375" style="255" customWidth="1"/>
    <col min="5390" max="5390" width="10.7109375" style="255" customWidth="1"/>
    <col min="5391" max="5391" width="1.7109375" style="255" customWidth="1"/>
    <col min="5392" max="5392" width="10.7109375" style="255" customWidth="1"/>
    <col min="5393" max="5393" width="1.7109375" style="255" customWidth="1"/>
    <col min="5394" max="5394" width="0" style="255" hidden="1" customWidth="1"/>
    <col min="5395" max="5395" width="8.7109375" style="255" customWidth="1"/>
    <col min="5396" max="5396" width="0" style="255" hidden="1" customWidth="1"/>
    <col min="5397" max="5632" width="9.140625" style="255"/>
    <col min="5633" max="5634" width="3.28515625" style="255" customWidth="1"/>
    <col min="5635" max="5635" width="4.7109375" style="255" customWidth="1"/>
    <col min="5636" max="5636" width="4.28515625" style="255" customWidth="1"/>
    <col min="5637" max="5637" width="12.7109375" style="255" customWidth="1"/>
    <col min="5638" max="5638" width="3.28515625" style="255" customWidth="1"/>
    <col min="5639" max="5639" width="9" style="255" customWidth="1"/>
    <col min="5640" max="5640" width="5.85546875" style="255" customWidth="1"/>
    <col min="5641" max="5641" width="1.7109375" style="255" customWidth="1"/>
    <col min="5642" max="5642" width="10.7109375" style="255" customWidth="1"/>
    <col min="5643" max="5643" width="1.7109375" style="255" customWidth="1"/>
    <col min="5644" max="5644" width="10.7109375" style="255" customWidth="1"/>
    <col min="5645" max="5645" width="1.7109375" style="255" customWidth="1"/>
    <col min="5646" max="5646" width="10.7109375" style="255" customWidth="1"/>
    <col min="5647" max="5647" width="1.7109375" style="255" customWidth="1"/>
    <col min="5648" max="5648" width="10.7109375" style="255" customWidth="1"/>
    <col min="5649" max="5649" width="1.7109375" style="255" customWidth="1"/>
    <col min="5650" max="5650" width="0" style="255" hidden="1" customWidth="1"/>
    <col min="5651" max="5651" width="8.7109375" style="255" customWidth="1"/>
    <col min="5652" max="5652" width="0" style="255" hidden="1" customWidth="1"/>
    <col min="5653" max="5888" width="9.140625" style="255"/>
    <col min="5889" max="5890" width="3.28515625" style="255" customWidth="1"/>
    <col min="5891" max="5891" width="4.7109375" style="255" customWidth="1"/>
    <col min="5892" max="5892" width="4.28515625" style="255" customWidth="1"/>
    <col min="5893" max="5893" width="12.7109375" style="255" customWidth="1"/>
    <col min="5894" max="5894" width="3.28515625" style="255" customWidth="1"/>
    <col min="5895" max="5895" width="9" style="255" customWidth="1"/>
    <col min="5896" max="5896" width="5.85546875" style="255" customWidth="1"/>
    <col min="5897" max="5897" width="1.7109375" style="255" customWidth="1"/>
    <col min="5898" max="5898" width="10.7109375" style="255" customWidth="1"/>
    <col min="5899" max="5899" width="1.7109375" style="255" customWidth="1"/>
    <col min="5900" max="5900" width="10.7109375" style="255" customWidth="1"/>
    <col min="5901" max="5901" width="1.7109375" style="255" customWidth="1"/>
    <col min="5902" max="5902" width="10.7109375" style="255" customWidth="1"/>
    <col min="5903" max="5903" width="1.7109375" style="255" customWidth="1"/>
    <col min="5904" max="5904" width="10.7109375" style="255" customWidth="1"/>
    <col min="5905" max="5905" width="1.7109375" style="255" customWidth="1"/>
    <col min="5906" max="5906" width="0" style="255" hidden="1" customWidth="1"/>
    <col min="5907" max="5907" width="8.7109375" style="255" customWidth="1"/>
    <col min="5908" max="5908" width="0" style="255" hidden="1" customWidth="1"/>
    <col min="5909" max="6144" width="9.140625" style="255"/>
    <col min="6145" max="6146" width="3.28515625" style="255" customWidth="1"/>
    <col min="6147" max="6147" width="4.7109375" style="255" customWidth="1"/>
    <col min="6148" max="6148" width="4.28515625" style="255" customWidth="1"/>
    <col min="6149" max="6149" width="12.7109375" style="255" customWidth="1"/>
    <col min="6150" max="6150" width="3.28515625" style="255" customWidth="1"/>
    <col min="6151" max="6151" width="9" style="255" customWidth="1"/>
    <col min="6152" max="6152" width="5.85546875" style="255" customWidth="1"/>
    <col min="6153" max="6153" width="1.7109375" style="255" customWidth="1"/>
    <col min="6154" max="6154" width="10.7109375" style="255" customWidth="1"/>
    <col min="6155" max="6155" width="1.7109375" style="255" customWidth="1"/>
    <col min="6156" max="6156" width="10.7109375" style="255" customWidth="1"/>
    <col min="6157" max="6157" width="1.7109375" style="255" customWidth="1"/>
    <col min="6158" max="6158" width="10.7109375" style="255" customWidth="1"/>
    <col min="6159" max="6159" width="1.7109375" style="255" customWidth="1"/>
    <col min="6160" max="6160" width="10.7109375" style="255" customWidth="1"/>
    <col min="6161" max="6161" width="1.7109375" style="255" customWidth="1"/>
    <col min="6162" max="6162" width="0" style="255" hidden="1" customWidth="1"/>
    <col min="6163" max="6163" width="8.7109375" style="255" customWidth="1"/>
    <col min="6164" max="6164" width="0" style="255" hidden="1" customWidth="1"/>
    <col min="6165" max="6400" width="9.140625" style="255"/>
    <col min="6401" max="6402" width="3.28515625" style="255" customWidth="1"/>
    <col min="6403" max="6403" width="4.7109375" style="255" customWidth="1"/>
    <col min="6404" max="6404" width="4.28515625" style="255" customWidth="1"/>
    <col min="6405" max="6405" width="12.7109375" style="255" customWidth="1"/>
    <col min="6406" max="6406" width="3.28515625" style="255" customWidth="1"/>
    <col min="6407" max="6407" width="9" style="255" customWidth="1"/>
    <col min="6408" max="6408" width="5.85546875" style="255" customWidth="1"/>
    <col min="6409" max="6409" width="1.7109375" style="255" customWidth="1"/>
    <col min="6410" max="6410" width="10.7109375" style="255" customWidth="1"/>
    <col min="6411" max="6411" width="1.7109375" style="255" customWidth="1"/>
    <col min="6412" max="6412" width="10.7109375" style="255" customWidth="1"/>
    <col min="6413" max="6413" width="1.7109375" style="255" customWidth="1"/>
    <col min="6414" max="6414" width="10.7109375" style="255" customWidth="1"/>
    <col min="6415" max="6415" width="1.7109375" style="255" customWidth="1"/>
    <col min="6416" max="6416" width="10.7109375" style="255" customWidth="1"/>
    <col min="6417" max="6417" width="1.7109375" style="255" customWidth="1"/>
    <col min="6418" max="6418" width="0" style="255" hidden="1" customWidth="1"/>
    <col min="6419" max="6419" width="8.7109375" style="255" customWidth="1"/>
    <col min="6420" max="6420" width="0" style="255" hidden="1" customWidth="1"/>
    <col min="6421" max="6656" width="9.140625" style="255"/>
    <col min="6657" max="6658" width="3.28515625" style="255" customWidth="1"/>
    <col min="6659" max="6659" width="4.7109375" style="255" customWidth="1"/>
    <col min="6660" max="6660" width="4.28515625" style="255" customWidth="1"/>
    <col min="6661" max="6661" width="12.7109375" style="255" customWidth="1"/>
    <col min="6662" max="6662" width="3.28515625" style="255" customWidth="1"/>
    <col min="6663" max="6663" width="9" style="255" customWidth="1"/>
    <col min="6664" max="6664" width="5.85546875" style="255" customWidth="1"/>
    <col min="6665" max="6665" width="1.7109375" style="255" customWidth="1"/>
    <col min="6666" max="6666" width="10.7109375" style="255" customWidth="1"/>
    <col min="6667" max="6667" width="1.7109375" style="255" customWidth="1"/>
    <col min="6668" max="6668" width="10.7109375" style="255" customWidth="1"/>
    <col min="6669" max="6669" width="1.7109375" style="255" customWidth="1"/>
    <col min="6670" max="6670" width="10.7109375" style="255" customWidth="1"/>
    <col min="6671" max="6671" width="1.7109375" style="255" customWidth="1"/>
    <col min="6672" max="6672" width="10.7109375" style="255" customWidth="1"/>
    <col min="6673" max="6673" width="1.7109375" style="255" customWidth="1"/>
    <col min="6674" max="6674" width="0" style="255" hidden="1" customWidth="1"/>
    <col min="6675" max="6675" width="8.7109375" style="255" customWidth="1"/>
    <col min="6676" max="6676" width="0" style="255" hidden="1" customWidth="1"/>
    <col min="6677" max="6912" width="9.140625" style="255"/>
    <col min="6913" max="6914" width="3.28515625" style="255" customWidth="1"/>
    <col min="6915" max="6915" width="4.7109375" style="255" customWidth="1"/>
    <col min="6916" max="6916" width="4.28515625" style="255" customWidth="1"/>
    <col min="6917" max="6917" width="12.7109375" style="255" customWidth="1"/>
    <col min="6918" max="6918" width="3.28515625" style="255" customWidth="1"/>
    <col min="6919" max="6919" width="9" style="255" customWidth="1"/>
    <col min="6920" max="6920" width="5.85546875" style="255" customWidth="1"/>
    <col min="6921" max="6921" width="1.7109375" style="255" customWidth="1"/>
    <col min="6922" max="6922" width="10.7109375" style="255" customWidth="1"/>
    <col min="6923" max="6923" width="1.7109375" style="255" customWidth="1"/>
    <col min="6924" max="6924" width="10.7109375" style="255" customWidth="1"/>
    <col min="6925" max="6925" width="1.7109375" style="255" customWidth="1"/>
    <col min="6926" max="6926" width="10.7109375" style="255" customWidth="1"/>
    <col min="6927" max="6927" width="1.7109375" style="255" customWidth="1"/>
    <col min="6928" max="6928" width="10.7109375" style="255" customWidth="1"/>
    <col min="6929" max="6929" width="1.7109375" style="255" customWidth="1"/>
    <col min="6930" max="6930" width="0" style="255" hidden="1" customWidth="1"/>
    <col min="6931" max="6931" width="8.7109375" style="255" customWidth="1"/>
    <col min="6932" max="6932" width="0" style="255" hidden="1" customWidth="1"/>
    <col min="6933" max="7168" width="9.140625" style="255"/>
    <col min="7169" max="7170" width="3.28515625" style="255" customWidth="1"/>
    <col min="7171" max="7171" width="4.7109375" style="255" customWidth="1"/>
    <col min="7172" max="7172" width="4.28515625" style="255" customWidth="1"/>
    <col min="7173" max="7173" width="12.7109375" style="255" customWidth="1"/>
    <col min="7174" max="7174" width="3.28515625" style="255" customWidth="1"/>
    <col min="7175" max="7175" width="9" style="255" customWidth="1"/>
    <col min="7176" max="7176" width="5.85546875" style="255" customWidth="1"/>
    <col min="7177" max="7177" width="1.7109375" style="255" customWidth="1"/>
    <col min="7178" max="7178" width="10.7109375" style="255" customWidth="1"/>
    <col min="7179" max="7179" width="1.7109375" style="255" customWidth="1"/>
    <col min="7180" max="7180" width="10.7109375" style="255" customWidth="1"/>
    <col min="7181" max="7181" width="1.7109375" style="255" customWidth="1"/>
    <col min="7182" max="7182" width="10.7109375" style="255" customWidth="1"/>
    <col min="7183" max="7183" width="1.7109375" style="255" customWidth="1"/>
    <col min="7184" max="7184" width="10.7109375" style="255" customWidth="1"/>
    <col min="7185" max="7185" width="1.7109375" style="255" customWidth="1"/>
    <col min="7186" max="7186" width="0" style="255" hidden="1" customWidth="1"/>
    <col min="7187" max="7187" width="8.7109375" style="255" customWidth="1"/>
    <col min="7188" max="7188" width="0" style="255" hidden="1" customWidth="1"/>
    <col min="7189" max="7424" width="9.140625" style="255"/>
    <col min="7425" max="7426" width="3.28515625" style="255" customWidth="1"/>
    <col min="7427" max="7427" width="4.7109375" style="255" customWidth="1"/>
    <col min="7428" max="7428" width="4.28515625" style="255" customWidth="1"/>
    <col min="7429" max="7429" width="12.7109375" style="255" customWidth="1"/>
    <col min="7430" max="7430" width="3.28515625" style="255" customWidth="1"/>
    <col min="7431" max="7431" width="9" style="255" customWidth="1"/>
    <col min="7432" max="7432" width="5.85546875" style="255" customWidth="1"/>
    <col min="7433" max="7433" width="1.7109375" style="255" customWidth="1"/>
    <col min="7434" max="7434" width="10.7109375" style="255" customWidth="1"/>
    <col min="7435" max="7435" width="1.7109375" style="255" customWidth="1"/>
    <col min="7436" max="7436" width="10.7109375" style="255" customWidth="1"/>
    <col min="7437" max="7437" width="1.7109375" style="255" customWidth="1"/>
    <col min="7438" max="7438" width="10.7109375" style="255" customWidth="1"/>
    <col min="7439" max="7439" width="1.7109375" style="255" customWidth="1"/>
    <col min="7440" max="7440" width="10.7109375" style="255" customWidth="1"/>
    <col min="7441" max="7441" width="1.7109375" style="255" customWidth="1"/>
    <col min="7442" max="7442" width="0" style="255" hidden="1" customWidth="1"/>
    <col min="7443" max="7443" width="8.7109375" style="255" customWidth="1"/>
    <col min="7444" max="7444" width="0" style="255" hidden="1" customWidth="1"/>
    <col min="7445" max="7680" width="9.140625" style="255"/>
    <col min="7681" max="7682" width="3.28515625" style="255" customWidth="1"/>
    <col min="7683" max="7683" width="4.7109375" style="255" customWidth="1"/>
    <col min="7684" max="7684" width="4.28515625" style="255" customWidth="1"/>
    <col min="7685" max="7685" width="12.7109375" style="255" customWidth="1"/>
    <col min="7686" max="7686" width="3.28515625" style="255" customWidth="1"/>
    <col min="7687" max="7687" width="9" style="255" customWidth="1"/>
    <col min="7688" max="7688" width="5.85546875" style="255" customWidth="1"/>
    <col min="7689" max="7689" width="1.7109375" style="255" customWidth="1"/>
    <col min="7690" max="7690" width="10.7109375" style="255" customWidth="1"/>
    <col min="7691" max="7691" width="1.7109375" style="255" customWidth="1"/>
    <col min="7692" max="7692" width="10.7109375" style="255" customWidth="1"/>
    <col min="7693" max="7693" width="1.7109375" style="255" customWidth="1"/>
    <col min="7694" max="7694" width="10.7109375" style="255" customWidth="1"/>
    <col min="7695" max="7695" width="1.7109375" style="255" customWidth="1"/>
    <col min="7696" max="7696" width="10.7109375" style="255" customWidth="1"/>
    <col min="7697" max="7697" width="1.7109375" style="255" customWidth="1"/>
    <col min="7698" max="7698" width="0" style="255" hidden="1" customWidth="1"/>
    <col min="7699" max="7699" width="8.7109375" style="255" customWidth="1"/>
    <col min="7700" max="7700" width="0" style="255" hidden="1" customWidth="1"/>
    <col min="7701" max="7936" width="9.140625" style="255"/>
    <col min="7937" max="7938" width="3.28515625" style="255" customWidth="1"/>
    <col min="7939" max="7939" width="4.7109375" style="255" customWidth="1"/>
    <col min="7940" max="7940" width="4.28515625" style="255" customWidth="1"/>
    <col min="7941" max="7941" width="12.7109375" style="255" customWidth="1"/>
    <col min="7942" max="7942" width="3.28515625" style="255" customWidth="1"/>
    <col min="7943" max="7943" width="9" style="255" customWidth="1"/>
    <col min="7944" max="7944" width="5.85546875" style="255" customWidth="1"/>
    <col min="7945" max="7945" width="1.7109375" style="255" customWidth="1"/>
    <col min="7946" max="7946" width="10.7109375" style="255" customWidth="1"/>
    <col min="7947" max="7947" width="1.7109375" style="255" customWidth="1"/>
    <col min="7948" max="7948" width="10.7109375" style="255" customWidth="1"/>
    <col min="7949" max="7949" width="1.7109375" style="255" customWidth="1"/>
    <col min="7950" max="7950" width="10.7109375" style="255" customWidth="1"/>
    <col min="7951" max="7951" width="1.7109375" style="255" customWidth="1"/>
    <col min="7952" max="7952" width="10.7109375" style="255" customWidth="1"/>
    <col min="7953" max="7953" width="1.7109375" style="255" customWidth="1"/>
    <col min="7954" max="7954" width="0" style="255" hidden="1" customWidth="1"/>
    <col min="7955" max="7955" width="8.7109375" style="255" customWidth="1"/>
    <col min="7956" max="7956" width="0" style="255" hidden="1" customWidth="1"/>
    <col min="7957" max="8192" width="9.140625" style="255"/>
    <col min="8193" max="8194" width="3.28515625" style="255" customWidth="1"/>
    <col min="8195" max="8195" width="4.7109375" style="255" customWidth="1"/>
    <col min="8196" max="8196" width="4.28515625" style="255" customWidth="1"/>
    <col min="8197" max="8197" width="12.7109375" style="255" customWidth="1"/>
    <col min="8198" max="8198" width="3.28515625" style="255" customWidth="1"/>
    <col min="8199" max="8199" width="9" style="255" customWidth="1"/>
    <col min="8200" max="8200" width="5.85546875" style="255" customWidth="1"/>
    <col min="8201" max="8201" width="1.7109375" style="255" customWidth="1"/>
    <col min="8202" max="8202" width="10.7109375" style="255" customWidth="1"/>
    <col min="8203" max="8203" width="1.7109375" style="255" customWidth="1"/>
    <col min="8204" max="8204" width="10.7109375" style="255" customWidth="1"/>
    <col min="8205" max="8205" width="1.7109375" style="255" customWidth="1"/>
    <col min="8206" max="8206" width="10.7109375" style="255" customWidth="1"/>
    <col min="8207" max="8207" width="1.7109375" style="255" customWidth="1"/>
    <col min="8208" max="8208" width="10.7109375" style="255" customWidth="1"/>
    <col min="8209" max="8209" width="1.7109375" style="255" customWidth="1"/>
    <col min="8210" max="8210" width="0" style="255" hidden="1" customWidth="1"/>
    <col min="8211" max="8211" width="8.7109375" style="255" customWidth="1"/>
    <col min="8212" max="8212" width="0" style="255" hidden="1" customWidth="1"/>
    <col min="8213" max="8448" width="9.140625" style="255"/>
    <col min="8449" max="8450" width="3.28515625" style="255" customWidth="1"/>
    <col min="8451" max="8451" width="4.7109375" style="255" customWidth="1"/>
    <col min="8452" max="8452" width="4.28515625" style="255" customWidth="1"/>
    <col min="8453" max="8453" width="12.7109375" style="255" customWidth="1"/>
    <col min="8454" max="8454" width="3.28515625" style="255" customWidth="1"/>
    <col min="8455" max="8455" width="9" style="255" customWidth="1"/>
    <col min="8456" max="8456" width="5.85546875" style="255" customWidth="1"/>
    <col min="8457" max="8457" width="1.7109375" style="255" customWidth="1"/>
    <col min="8458" max="8458" width="10.7109375" style="255" customWidth="1"/>
    <col min="8459" max="8459" width="1.7109375" style="255" customWidth="1"/>
    <col min="8460" max="8460" width="10.7109375" style="255" customWidth="1"/>
    <col min="8461" max="8461" width="1.7109375" style="255" customWidth="1"/>
    <col min="8462" max="8462" width="10.7109375" style="255" customWidth="1"/>
    <col min="8463" max="8463" width="1.7109375" style="255" customWidth="1"/>
    <col min="8464" max="8464" width="10.7109375" style="255" customWidth="1"/>
    <col min="8465" max="8465" width="1.7109375" style="255" customWidth="1"/>
    <col min="8466" max="8466" width="0" style="255" hidden="1" customWidth="1"/>
    <col min="8467" max="8467" width="8.7109375" style="255" customWidth="1"/>
    <col min="8468" max="8468" width="0" style="255" hidden="1" customWidth="1"/>
    <col min="8469" max="8704" width="9.140625" style="255"/>
    <col min="8705" max="8706" width="3.28515625" style="255" customWidth="1"/>
    <col min="8707" max="8707" width="4.7109375" style="255" customWidth="1"/>
    <col min="8708" max="8708" width="4.28515625" style="255" customWidth="1"/>
    <col min="8709" max="8709" width="12.7109375" style="255" customWidth="1"/>
    <col min="8710" max="8710" width="3.28515625" style="255" customWidth="1"/>
    <col min="8711" max="8711" width="9" style="255" customWidth="1"/>
    <col min="8712" max="8712" width="5.85546875" style="255" customWidth="1"/>
    <col min="8713" max="8713" width="1.7109375" style="255" customWidth="1"/>
    <col min="8714" max="8714" width="10.7109375" style="255" customWidth="1"/>
    <col min="8715" max="8715" width="1.7109375" style="255" customWidth="1"/>
    <col min="8716" max="8716" width="10.7109375" style="255" customWidth="1"/>
    <col min="8717" max="8717" width="1.7109375" style="255" customWidth="1"/>
    <col min="8718" max="8718" width="10.7109375" style="255" customWidth="1"/>
    <col min="8719" max="8719" width="1.7109375" style="255" customWidth="1"/>
    <col min="8720" max="8720" width="10.7109375" style="255" customWidth="1"/>
    <col min="8721" max="8721" width="1.7109375" style="255" customWidth="1"/>
    <col min="8722" max="8722" width="0" style="255" hidden="1" customWidth="1"/>
    <col min="8723" max="8723" width="8.7109375" style="255" customWidth="1"/>
    <col min="8724" max="8724" width="0" style="255" hidden="1" customWidth="1"/>
    <col min="8725" max="8960" width="9.140625" style="255"/>
    <col min="8961" max="8962" width="3.28515625" style="255" customWidth="1"/>
    <col min="8963" max="8963" width="4.7109375" style="255" customWidth="1"/>
    <col min="8964" max="8964" width="4.28515625" style="255" customWidth="1"/>
    <col min="8965" max="8965" width="12.7109375" style="255" customWidth="1"/>
    <col min="8966" max="8966" width="3.28515625" style="255" customWidth="1"/>
    <col min="8967" max="8967" width="9" style="255" customWidth="1"/>
    <col min="8968" max="8968" width="5.85546875" style="255" customWidth="1"/>
    <col min="8969" max="8969" width="1.7109375" style="255" customWidth="1"/>
    <col min="8970" max="8970" width="10.7109375" style="255" customWidth="1"/>
    <col min="8971" max="8971" width="1.7109375" style="255" customWidth="1"/>
    <col min="8972" max="8972" width="10.7109375" style="255" customWidth="1"/>
    <col min="8973" max="8973" width="1.7109375" style="255" customWidth="1"/>
    <col min="8974" max="8974" width="10.7109375" style="255" customWidth="1"/>
    <col min="8975" max="8975" width="1.7109375" style="255" customWidth="1"/>
    <col min="8976" max="8976" width="10.7109375" style="255" customWidth="1"/>
    <col min="8977" max="8977" width="1.7109375" style="255" customWidth="1"/>
    <col min="8978" max="8978" width="0" style="255" hidden="1" customWidth="1"/>
    <col min="8979" max="8979" width="8.7109375" style="255" customWidth="1"/>
    <col min="8980" max="8980" width="0" style="255" hidden="1" customWidth="1"/>
    <col min="8981" max="9216" width="9.140625" style="255"/>
    <col min="9217" max="9218" width="3.28515625" style="255" customWidth="1"/>
    <col min="9219" max="9219" width="4.7109375" style="255" customWidth="1"/>
    <col min="9220" max="9220" width="4.28515625" style="255" customWidth="1"/>
    <col min="9221" max="9221" width="12.7109375" style="255" customWidth="1"/>
    <col min="9222" max="9222" width="3.28515625" style="255" customWidth="1"/>
    <col min="9223" max="9223" width="9" style="255" customWidth="1"/>
    <col min="9224" max="9224" width="5.85546875" style="255" customWidth="1"/>
    <col min="9225" max="9225" width="1.7109375" style="255" customWidth="1"/>
    <col min="9226" max="9226" width="10.7109375" style="255" customWidth="1"/>
    <col min="9227" max="9227" width="1.7109375" style="255" customWidth="1"/>
    <col min="9228" max="9228" width="10.7109375" style="255" customWidth="1"/>
    <col min="9229" max="9229" width="1.7109375" style="255" customWidth="1"/>
    <col min="9230" max="9230" width="10.7109375" style="255" customWidth="1"/>
    <col min="9231" max="9231" width="1.7109375" style="255" customWidth="1"/>
    <col min="9232" max="9232" width="10.7109375" style="255" customWidth="1"/>
    <col min="9233" max="9233" width="1.7109375" style="255" customWidth="1"/>
    <col min="9234" max="9234" width="0" style="255" hidden="1" customWidth="1"/>
    <col min="9235" max="9235" width="8.7109375" style="255" customWidth="1"/>
    <col min="9236" max="9236" width="0" style="255" hidden="1" customWidth="1"/>
    <col min="9237" max="9472" width="9.140625" style="255"/>
    <col min="9473" max="9474" width="3.28515625" style="255" customWidth="1"/>
    <col min="9475" max="9475" width="4.7109375" style="255" customWidth="1"/>
    <col min="9476" max="9476" width="4.28515625" style="255" customWidth="1"/>
    <col min="9477" max="9477" width="12.7109375" style="255" customWidth="1"/>
    <col min="9478" max="9478" width="3.28515625" style="255" customWidth="1"/>
    <col min="9479" max="9479" width="9" style="255" customWidth="1"/>
    <col min="9480" max="9480" width="5.85546875" style="255" customWidth="1"/>
    <col min="9481" max="9481" width="1.7109375" style="255" customWidth="1"/>
    <col min="9482" max="9482" width="10.7109375" style="255" customWidth="1"/>
    <col min="9483" max="9483" width="1.7109375" style="255" customWidth="1"/>
    <col min="9484" max="9484" width="10.7109375" style="255" customWidth="1"/>
    <col min="9485" max="9485" width="1.7109375" style="255" customWidth="1"/>
    <col min="9486" max="9486" width="10.7109375" style="255" customWidth="1"/>
    <col min="9487" max="9487" width="1.7109375" style="255" customWidth="1"/>
    <col min="9488" max="9488" width="10.7109375" style="255" customWidth="1"/>
    <col min="9489" max="9489" width="1.7109375" style="255" customWidth="1"/>
    <col min="9490" max="9490" width="0" style="255" hidden="1" customWidth="1"/>
    <col min="9491" max="9491" width="8.7109375" style="255" customWidth="1"/>
    <col min="9492" max="9492" width="0" style="255" hidden="1" customWidth="1"/>
    <col min="9493" max="9728" width="9.140625" style="255"/>
    <col min="9729" max="9730" width="3.28515625" style="255" customWidth="1"/>
    <col min="9731" max="9731" width="4.7109375" style="255" customWidth="1"/>
    <col min="9732" max="9732" width="4.28515625" style="255" customWidth="1"/>
    <col min="9733" max="9733" width="12.7109375" style="255" customWidth="1"/>
    <col min="9734" max="9734" width="3.28515625" style="255" customWidth="1"/>
    <col min="9735" max="9735" width="9" style="255" customWidth="1"/>
    <col min="9736" max="9736" width="5.85546875" style="255" customWidth="1"/>
    <col min="9737" max="9737" width="1.7109375" style="255" customWidth="1"/>
    <col min="9738" max="9738" width="10.7109375" style="255" customWidth="1"/>
    <col min="9739" max="9739" width="1.7109375" style="255" customWidth="1"/>
    <col min="9740" max="9740" width="10.7109375" style="255" customWidth="1"/>
    <col min="9741" max="9741" width="1.7109375" style="255" customWidth="1"/>
    <col min="9742" max="9742" width="10.7109375" style="255" customWidth="1"/>
    <col min="9743" max="9743" width="1.7109375" style="255" customWidth="1"/>
    <col min="9744" max="9744" width="10.7109375" style="255" customWidth="1"/>
    <col min="9745" max="9745" width="1.7109375" style="255" customWidth="1"/>
    <col min="9746" max="9746" width="0" style="255" hidden="1" customWidth="1"/>
    <col min="9747" max="9747" width="8.7109375" style="255" customWidth="1"/>
    <col min="9748" max="9748" width="0" style="255" hidden="1" customWidth="1"/>
    <col min="9749" max="9984" width="9.140625" style="255"/>
    <col min="9985" max="9986" width="3.28515625" style="255" customWidth="1"/>
    <col min="9987" max="9987" width="4.7109375" style="255" customWidth="1"/>
    <col min="9988" max="9988" width="4.28515625" style="255" customWidth="1"/>
    <col min="9989" max="9989" width="12.7109375" style="255" customWidth="1"/>
    <col min="9990" max="9990" width="3.28515625" style="255" customWidth="1"/>
    <col min="9991" max="9991" width="9" style="255" customWidth="1"/>
    <col min="9992" max="9992" width="5.85546875" style="255" customWidth="1"/>
    <col min="9993" max="9993" width="1.7109375" style="255" customWidth="1"/>
    <col min="9994" max="9994" width="10.7109375" style="255" customWidth="1"/>
    <col min="9995" max="9995" width="1.7109375" style="255" customWidth="1"/>
    <col min="9996" max="9996" width="10.7109375" style="255" customWidth="1"/>
    <col min="9997" max="9997" width="1.7109375" style="255" customWidth="1"/>
    <col min="9998" max="9998" width="10.7109375" style="255" customWidth="1"/>
    <col min="9999" max="9999" width="1.7109375" style="255" customWidth="1"/>
    <col min="10000" max="10000" width="10.7109375" style="255" customWidth="1"/>
    <col min="10001" max="10001" width="1.7109375" style="255" customWidth="1"/>
    <col min="10002" max="10002" width="0" style="255" hidden="1" customWidth="1"/>
    <col min="10003" max="10003" width="8.7109375" style="255" customWidth="1"/>
    <col min="10004" max="10004" width="0" style="255" hidden="1" customWidth="1"/>
    <col min="10005" max="10240" width="9.140625" style="255"/>
    <col min="10241" max="10242" width="3.28515625" style="255" customWidth="1"/>
    <col min="10243" max="10243" width="4.7109375" style="255" customWidth="1"/>
    <col min="10244" max="10244" width="4.28515625" style="255" customWidth="1"/>
    <col min="10245" max="10245" width="12.7109375" style="255" customWidth="1"/>
    <col min="10246" max="10246" width="3.28515625" style="255" customWidth="1"/>
    <col min="10247" max="10247" width="9" style="255" customWidth="1"/>
    <col min="10248" max="10248" width="5.85546875" style="255" customWidth="1"/>
    <col min="10249" max="10249" width="1.7109375" style="255" customWidth="1"/>
    <col min="10250" max="10250" width="10.7109375" style="255" customWidth="1"/>
    <col min="10251" max="10251" width="1.7109375" style="255" customWidth="1"/>
    <col min="10252" max="10252" width="10.7109375" style="255" customWidth="1"/>
    <col min="10253" max="10253" width="1.7109375" style="255" customWidth="1"/>
    <col min="10254" max="10254" width="10.7109375" style="255" customWidth="1"/>
    <col min="10255" max="10255" width="1.7109375" style="255" customWidth="1"/>
    <col min="10256" max="10256" width="10.7109375" style="255" customWidth="1"/>
    <col min="10257" max="10257" width="1.7109375" style="255" customWidth="1"/>
    <col min="10258" max="10258" width="0" style="255" hidden="1" customWidth="1"/>
    <col min="10259" max="10259" width="8.7109375" style="255" customWidth="1"/>
    <col min="10260" max="10260" width="0" style="255" hidden="1" customWidth="1"/>
    <col min="10261" max="10496" width="9.140625" style="255"/>
    <col min="10497" max="10498" width="3.28515625" style="255" customWidth="1"/>
    <col min="10499" max="10499" width="4.7109375" style="255" customWidth="1"/>
    <col min="10500" max="10500" width="4.28515625" style="255" customWidth="1"/>
    <col min="10501" max="10501" width="12.7109375" style="255" customWidth="1"/>
    <col min="10502" max="10502" width="3.28515625" style="255" customWidth="1"/>
    <col min="10503" max="10503" width="9" style="255" customWidth="1"/>
    <col min="10504" max="10504" width="5.85546875" style="255" customWidth="1"/>
    <col min="10505" max="10505" width="1.7109375" style="255" customWidth="1"/>
    <col min="10506" max="10506" width="10.7109375" style="255" customWidth="1"/>
    <col min="10507" max="10507" width="1.7109375" style="255" customWidth="1"/>
    <col min="10508" max="10508" width="10.7109375" style="255" customWidth="1"/>
    <col min="10509" max="10509" width="1.7109375" style="255" customWidth="1"/>
    <col min="10510" max="10510" width="10.7109375" style="255" customWidth="1"/>
    <col min="10511" max="10511" width="1.7109375" style="255" customWidth="1"/>
    <col min="10512" max="10512" width="10.7109375" style="255" customWidth="1"/>
    <col min="10513" max="10513" width="1.7109375" style="255" customWidth="1"/>
    <col min="10514" max="10514" width="0" style="255" hidden="1" customWidth="1"/>
    <col min="10515" max="10515" width="8.7109375" style="255" customWidth="1"/>
    <col min="10516" max="10516" width="0" style="255" hidden="1" customWidth="1"/>
    <col min="10517" max="10752" width="9.140625" style="255"/>
    <col min="10753" max="10754" width="3.28515625" style="255" customWidth="1"/>
    <col min="10755" max="10755" width="4.7109375" style="255" customWidth="1"/>
    <col min="10756" max="10756" width="4.28515625" style="255" customWidth="1"/>
    <col min="10757" max="10757" width="12.7109375" style="255" customWidth="1"/>
    <col min="10758" max="10758" width="3.28515625" style="255" customWidth="1"/>
    <col min="10759" max="10759" width="9" style="255" customWidth="1"/>
    <col min="10760" max="10760" width="5.85546875" style="255" customWidth="1"/>
    <col min="10761" max="10761" width="1.7109375" style="255" customWidth="1"/>
    <col min="10762" max="10762" width="10.7109375" style="255" customWidth="1"/>
    <col min="10763" max="10763" width="1.7109375" style="255" customWidth="1"/>
    <col min="10764" max="10764" width="10.7109375" style="255" customWidth="1"/>
    <col min="10765" max="10765" width="1.7109375" style="255" customWidth="1"/>
    <col min="10766" max="10766" width="10.7109375" style="255" customWidth="1"/>
    <col min="10767" max="10767" width="1.7109375" style="255" customWidth="1"/>
    <col min="10768" max="10768" width="10.7109375" style="255" customWidth="1"/>
    <col min="10769" max="10769" width="1.7109375" style="255" customWidth="1"/>
    <col min="10770" max="10770" width="0" style="255" hidden="1" customWidth="1"/>
    <col min="10771" max="10771" width="8.7109375" style="255" customWidth="1"/>
    <col min="10772" max="10772" width="0" style="255" hidden="1" customWidth="1"/>
    <col min="10773" max="11008" width="9.140625" style="255"/>
    <col min="11009" max="11010" width="3.28515625" style="255" customWidth="1"/>
    <col min="11011" max="11011" width="4.7109375" style="255" customWidth="1"/>
    <col min="11012" max="11012" width="4.28515625" style="255" customWidth="1"/>
    <col min="11013" max="11013" width="12.7109375" style="255" customWidth="1"/>
    <col min="11014" max="11014" width="3.28515625" style="255" customWidth="1"/>
    <col min="11015" max="11015" width="9" style="255" customWidth="1"/>
    <col min="11016" max="11016" width="5.85546875" style="255" customWidth="1"/>
    <col min="11017" max="11017" width="1.7109375" style="255" customWidth="1"/>
    <col min="11018" max="11018" width="10.7109375" style="255" customWidth="1"/>
    <col min="11019" max="11019" width="1.7109375" style="255" customWidth="1"/>
    <col min="11020" max="11020" width="10.7109375" style="255" customWidth="1"/>
    <col min="11021" max="11021" width="1.7109375" style="255" customWidth="1"/>
    <col min="11022" max="11022" width="10.7109375" style="255" customWidth="1"/>
    <col min="11023" max="11023" width="1.7109375" style="255" customWidth="1"/>
    <col min="11024" max="11024" width="10.7109375" style="255" customWidth="1"/>
    <col min="11025" max="11025" width="1.7109375" style="255" customWidth="1"/>
    <col min="11026" max="11026" width="0" style="255" hidden="1" customWidth="1"/>
    <col min="11027" max="11027" width="8.7109375" style="255" customWidth="1"/>
    <col min="11028" max="11028" width="0" style="255" hidden="1" customWidth="1"/>
    <col min="11029" max="11264" width="9.140625" style="255"/>
    <col min="11265" max="11266" width="3.28515625" style="255" customWidth="1"/>
    <col min="11267" max="11267" width="4.7109375" style="255" customWidth="1"/>
    <col min="11268" max="11268" width="4.28515625" style="255" customWidth="1"/>
    <col min="11269" max="11269" width="12.7109375" style="255" customWidth="1"/>
    <col min="11270" max="11270" width="3.28515625" style="255" customWidth="1"/>
    <col min="11271" max="11271" width="9" style="255" customWidth="1"/>
    <col min="11272" max="11272" width="5.85546875" style="255" customWidth="1"/>
    <col min="11273" max="11273" width="1.7109375" style="255" customWidth="1"/>
    <col min="11274" max="11274" width="10.7109375" style="255" customWidth="1"/>
    <col min="11275" max="11275" width="1.7109375" style="255" customWidth="1"/>
    <col min="11276" max="11276" width="10.7109375" style="255" customWidth="1"/>
    <col min="11277" max="11277" width="1.7109375" style="255" customWidth="1"/>
    <col min="11278" max="11278" width="10.7109375" style="255" customWidth="1"/>
    <col min="11279" max="11279" width="1.7109375" style="255" customWidth="1"/>
    <col min="11280" max="11280" width="10.7109375" style="255" customWidth="1"/>
    <col min="11281" max="11281" width="1.7109375" style="255" customWidth="1"/>
    <col min="11282" max="11282" width="0" style="255" hidden="1" customWidth="1"/>
    <col min="11283" max="11283" width="8.7109375" style="255" customWidth="1"/>
    <col min="11284" max="11284" width="0" style="255" hidden="1" customWidth="1"/>
    <col min="11285" max="11520" width="9.140625" style="255"/>
    <col min="11521" max="11522" width="3.28515625" style="255" customWidth="1"/>
    <col min="11523" max="11523" width="4.7109375" style="255" customWidth="1"/>
    <col min="11524" max="11524" width="4.28515625" style="255" customWidth="1"/>
    <col min="11525" max="11525" width="12.7109375" style="255" customWidth="1"/>
    <col min="11526" max="11526" width="3.28515625" style="255" customWidth="1"/>
    <col min="11527" max="11527" width="9" style="255" customWidth="1"/>
    <col min="11528" max="11528" width="5.85546875" style="255" customWidth="1"/>
    <col min="11529" max="11529" width="1.7109375" style="255" customWidth="1"/>
    <col min="11530" max="11530" width="10.7109375" style="255" customWidth="1"/>
    <col min="11531" max="11531" width="1.7109375" style="255" customWidth="1"/>
    <col min="11532" max="11532" width="10.7109375" style="255" customWidth="1"/>
    <col min="11533" max="11533" width="1.7109375" style="255" customWidth="1"/>
    <col min="11534" max="11534" width="10.7109375" style="255" customWidth="1"/>
    <col min="11535" max="11535" width="1.7109375" style="255" customWidth="1"/>
    <col min="11536" max="11536" width="10.7109375" style="255" customWidth="1"/>
    <col min="11537" max="11537" width="1.7109375" style="255" customWidth="1"/>
    <col min="11538" max="11538" width="0" style="255" hidden="1" customWidth="1"/>
    <col min="11539" max="11539" width="8.7109375" style="255" customWidth="1"/>
    <col min="11540" max="11540" width="0" style="255" hidden="1" customWidth="1"/>
    <col min="11541" max="11776" width="9.140625" style="255"/>
    <col min="11777" max="11778" width="3.28515625" style="255" customWidth="1"/>
    <col min="11779" max="11779" width="4.7109375" style="255" customWidth="1"/>
    <col min="11780" max="11780" width="4.28515625" style="255" customWidth="1"/>
    <col min="11781" max="11781" width="12.7109375" style="255" customWidth="1"/>
    <col min="11782" max="11782" width="3.28515625" style="255" customWidth="1"/>
    <col min="11783" max="11783" width="9" style="255" customWidth="1"/>
    <col min="11784" max="11784" width="5.85546875" style="255" customWidth="1"/>
    <col min="11785" max="11785" width="1.7109375" style="255" customWidth="1"/>
    <col min="11786" max="11786" width="10.7109375" style="255" customWidth="1"/>
    <col min="11787" max="11787" width="1.7109375" style="255" customWidth="1"/>
    <col min="11788" max="11788" width="10.7109375" style="255" customWidth="1"/>
    <col min="11789" max="11789" width="1.7109375" style="255" customWidth="1"/>
    <col min="11790" max="11790" width="10.7109375" style="255" customWidth="1"/>
    <col min="11791" max="11791" width="1.7109375" style="255" customWidth="1"/>
    <col min="11792" max="11792" width="10.7109375" style="255" customWidth="1"/>
    <col min="11793" max="11793" width="1.7109375" style="255" customWidth="1"/>
    <col min="11794" max="11794" width="0" style="255" hidden="1" customWidth="1"/>
    <col min="11795" max="11795" width="8.7109375" style="255" customWidth="1"/>
    <col min="11796" max="11796" width="0" style="255" hidden="1" customWidth="1"/>
    <col min="11797" max="12032" width="9.140625" style="255"/>
    <col min="12033" max="12034" width="3.28515625" style="255" customWidth="1"/>
    <col min="12035" max="12035" width="4.7109375" style="255" customWidth="1"/>
    <col min="12036" max="12036" width="4.28515625" style="255" customWidth="1"/>
    <col min="12037" max="12037" width="12.7109375" style="255" customWidth="1"/>
    <col min="12038" max="12038" width="3.28515625" style="255" customWidth="1"/>
    <col min="12039" max="12039" width="9" style="255" customWidth="1"/>
    <col min="12040" max="12040" width="5.85546875" style="255" customWidth="1"/>
    <col min="12041" max="12041" width="1.7109375" style="255" customWidth="1"/>
    <col min="12042" max="12042" width="10.7109375" style="255" customWidth="1"/>
    <col min="12043" max="12043" width="1.7109375" style="255" customWidth="1"/>
    <col min="12044" max="12044" width="10.7109375" style="255" customWidth="1"/>
    <col min="12045" max="12045" width="1.7109375" style="255" customWidth="1"/>
    <col min="12046" max="12046" width="10.7109375" style="255" customWidth="1"/>
    <col min="12047" max="12047" width="1.7109375" style="255" customWidth="1"/>
    <col min="12048" max="12048" width="10.7109375" style="255" customWidth="1"/>
    <col min="12049" max="12049" width="1.7109375" style="255" customWidth="1"/>
    <col min="12050" max="12050" width="0" style="255" hidden="1" customWidth="1"/>
    <col min="12051" max="12051" width="8.7109375" style="255" customWidth="1"/>
    <col min="12052" max="12052" width="0" style="255" hidden="1" customWidth="1"/>
    <col min="12053" max="12288" width="9.140625" style="255"/>
    <col min="12289" max="12290" width="3.28515625" style="255" customWidth="1"/>
    <col min="12291" max="12291" width="4.7109375" style="255" customWidth="1"/>
    <col min="12292" max="12292" width="4.28515625" style="255" customWidth="1"/>
    <col min="12293" max="12293" width="12.7109375" style="255" customWidth="1"/>
    <col min="12294" max="12294" width="3.28515625" style="255" customWidth="1"/>
    <col min="12295" max="12295" width="9" style="255" customWidth="1"/>
    <col min="12296" max="12296" width="5.85546875" style="255" customWidth="1"/>
    <col min="12297" max="12297" width="1.7109375" style="255" customWidth="1"/>
    <col min="12298" max="12298" width="10.7109375" style="255" customWidth="1"/>
    <col min="12299" max="12299" width="1.7109375" style="255" customWidth="1"/>
    <col min="12300" max="12300" width="10.7109375" style="255" customWidth="1"/>
    <col min="12301" max="12301" width="1.7109375" style="255" customWidth="1"/>
    <col min="12302" max="12302" width="10.7109375" style="255" customWidth="1"/>
    <col min="12303" max="12303" width="1.7109375" style="255" customWidth="1"/>
    <col min="12304" max="12304" width="10.7109375" style="255" customWidth="1"/>
    <col min="12305" max="12305" width="1.7109375" style="255" customWidth="1"/>
    <col min="12306" max="12306" width="0" style="255" hidden="1" customWidth="1"/>
    <col min="12307" max="12307" width="8.7109375" style="255" customWidth="1"/>
    <col min="12308" max="12308" width="0" style="255" hidden="1" customWidth="1"/>
    <col min="12309" max="12544" width="9.140625" style="255"/>
    <col min="12545" max="12546" width="3.28515625" style="255" customWidth="1"/>
    <col min="12547" max="12547" width="4.7109375" style="255" customWidth="1"/>
    <col min="12548" max="12548" width="4.28515625" style="255" customWidth="1"/>
    <col min="12549" max="12549" width="12.7109375" style="255" customWidth="1"/>
    <col min="12550" max="12550" width="3.28515625" style="255" customWidth="1"/>
    <col min="12551" max="12551" width="9" style="255" customWidth="1"/>
    <col min="12552" max="12552" width="5.85546875" style="255" customWidth="1"/>
    <col min="12553" max="12553" width="1.7109375" style="255" customWidth="1"/>
    <col min="12554" max="12554" width="10.7109375" style="255" customWidth="1"/>
    <col min="12555" max="12555" width="1.7109375" style="255" customWidth="1"/>
    <col min="12556" max="12556" width="10.7109375" style="255" customWidth="1"/>
    <col min="12557" max="12557" width="1.7109375" style="255" customWidth="1"/>
    <col min="12558" max="12558" width="10.7109375" style="255" customWidth="1"/>
    <col min="12559" max="12559" width="1.7109375" style="255" customWidth="1"/>
    <col min="12560" max="12560" width="10.7109375" style="255" customWidth="1"/>
    <col min="12561" max="12561" width="1.7109375" style="255" customWidth="1"/>
    <col min="12562" max="12562" width="0" style="255" hidden="1" customWidth="1"/>
    <col min="12563" max="12563" width="8.7109375" style="255" customWidth="1"/>
    <col min="12564" max="12564" width="0" style="255" hidden="1" customWidth="1"/>
    <col min="12565" max="12800" width="9.140625" style="255"/>
    <col min="12801" max="12802" width="3.28515625" style="255" customWidth="1"/>
    <col min="12803" max="12803" width="4.7109375" style="255" customWidth="1"/>
    <col min="12804" max="12804" width="4.28515625" style="255" customWidth="1"/>
    <col min="12805" max="12805" width="12.7109375" style="255" customWidth="1"/>
    <col min="12806" max="12806" width="3.28515625" style="255" customWidth="1"/>
    <col min="12807" max="12807" width="9" style="255" customWidth="1"/>
    <col min="12808" max="12808" width="5.85546875" style="255" customWidth="1"/>
    <col min="12809" max="12809" width="1.7109375" style="255" customWidth="1"/>
    <col min="12810" max="12810" width="10.7109375" style="255" customWidth="1"/>
    <col min="12811" max="12811" width="1.7109375" style="255" customWidth="1"/>
    <col min="12812" max="12812" width="10.7109375" style="255" customWidth="1"/>
    <col min="12813" max="12813" width="1.7109375" style="255" customWidth="1"/>
    <col min="12814" max="12814" width="10.7109375" style="255" customWidth="1"/>
    <col min="12815" max="12815" width="1.7109375" style="255" customWidth="1"/>
    <col min="12816" max="12816" width="10.7109375" style="255" customWidth="1"/>
    <col min="12817" max="12817" width="1.7109375" style="255" customWidth="1"/>
    <col min="12818" max="12818" width="0" style="255" hidden="1" customWidth="1"/>
    <col min="12819" max="12819" width="8.7109375" style="255" customWidth="1"/>
    <col min="12820" max="12820" width="0" style="255" hidden="1" customWidth="1"/>
    <col min="12821" max="13056" width="9.140625" style="255"/>
    <col min="13057" max="13058" width="3.28515625" style="255" customWidth="1"/>
    <col min="13059" max="13059" width="4.7109375" style="255" customWidth="1"/>
    <col min="13060" max="13060" width="4.28515625" style="255" customWidth="1"/>
    <col min="13061" max="13061" width="12.7109375" style="255" customWidth="1"/>
    <col min="13062" max="13062" width="3.28515625" style="255" customWidth="1"/>
    <col min="13063" max="13063" width="9" style="255" customWidth="1"/>
    <col min="13064" max="13064" width="5.85546875" style="255" customWidth="1"/>
    <col min="13065" max="13065" width="1.7109375" style="255" customWidth="1"/>
    <col min="13066" max="13066" width="10.7109375" style="255" customWidth="1"/>
    <col min="13067" max="13067" width="1.7109375" style="255" customWidth="1"/>
    <col min="13068" max="13068" width="10.7109375" style="255" customWidth="1"/>
    <col min="13069" max="13069" width="1.7109375" style="255" customWidth="1"/>
    <col min="13070" max="13070" width="10.7109375" style="255" customWidth="1"/>
    <col min="13071" max="13071" width="1.7109375" style="255" customWidth="1"/>
    <col min="13072" max="13072" width="10.7109375" style="255" customWidth="1"/>
    <col min="13073" max="13073" width="1.7109375" style="255" customWidth="1"/>
    <col min="13074" max="13074" width="0" style="255" hidden="1" customWidth="1"/>
    <col min="13075" max="13075" width="8.7109375" style="255" customWidth="1"/>
    <col min="13076" max="13076" width="0" style="255" hidden="1" customWidth="1"/>
    <col min="13077" max="13312" width="9.140625" style="255"/>
    <col min="13313" max="13314" width="3.28515625" style="255" customWidth="1"/>
    <col min="13315" max="13315" width="4.7109375" style="255" customWidth="1"/>
    <col min="13316" max="13316" width="4.28515625" style="255" customWidth="1"/>
    <col min="13317" max="13317" width="12.7109375" style="255" customWidth="1"/>
    <col min="13318" max="13318" width="3.28515625" style="255" customWidth="1"/>
    <col min="13319" max="13319" width="9" style="255" customWidth="1"/>
    <col min="13320" max="13320" width="5.85546875" style="255" customWidth="1"/>
    <col min="13321" max="13321" width="1.7109375" style="255" customWidth="1"/>
    <col min="13322" max="13322" width="10.7109375" style="255" customWidth="1"/>
    <col min="13323" max="13323" width="1.7109375" style="255" customWidth="1"/>
    <col min="13324" max="13324" width="10.7109375" style="255" customWidth="1"/>
    <col min="13325" max="13325" width="1.7109375" style="255" customWidth="1"/>
    <col min="13326" max="13326" width="10.7109375" style="255" customWidth="1"/>
    <col min="13327" max="13327" width="1.7109375" style="255" customWidth="1"/>
    <col min="13328" max="13328" width="10.7109375" style="255" customWidth="1"/>
    <col min="13329" max="13329" width="1.7109375" style="255" customWidth="1"/>
    <col min="13330" max="13330" width="0" style="255" hidden="1" customWidth="1"/>
    <col min="13331" max="13331" width="8.7109375" style="255" customWidth="1"/>
    <col min="13332" max="13332" width="0" style="255" hidden="1" customWidth="1"/>
    <col min="13333" max="13568" width="9.140625" style="255"/>
    <col min="13569" max="13570" width="3.28515625" style="255" customWidth="1"/>
    <col min="13571" max="13571" width="4.7109375" style="255" customWidth="1"/>
    <col min="13572" max="13572" width="4.28515625" style="255" customWidth="1"/>
    <col min="13573" max="13573" width="12.7109375" style="255" customWidth="1"/>
    <col min="13574" max="13574" width="3.28515625" style="255" customWidth="1"/>
    <col min="13575" max="13575" width="9" style="255" customWidth="1"/>
    <col min="13576" max="13576" width="5.85546875" style="255" customWidth="1"/>
    <col min="13577" max="13577" width="1.7109375" style="255" customWidth="1"/>
    <col min="13578" max="13578" width="10.7109375" style="255" customWidth="1"/>
    <col min="13579" max="13579" width="1.7109375" style="255" customWidth="1"/>
    <col min="13580" max="13580" width="10.7109375" style="255" customWidth="1"/>
    <col min="13581" max="13581" width="1.7109375" style="255" customWidth="1"/>
    <col min="13582" max="13582" width="10.7109375" style="255" customWidth="1"/>
    <col min="13583" max="13583" width="1.7109375" style="255" customWidth="1"/>
    <col min="13584" max="13584" width="10.7109375" style="255" customWidth="1"/>
    <col min="13585" max="13585" width="1.7109375" style="255" customWidth="1"/>
    <col min="13586" max="13586" width="0" style="255" hidden="1" customWidth="1"/>
    <col min="13587" max="13587" width="8.7109375" style="255" customWidth="1"/>
    <col min="13588" max="13588" width="0" style="255" hidden="1" customWidth="1"/>
    <col min="13589" max="13824" width="9.140625" style="255"/>
    <col min="13825" max="13826" width="3.28515625" style="255" customWidth="1"/>
    <col min="13827" max="13827" width="4.7109375" style="255" customWidth="1"/>
    <col min="13828" max="13828" width="4.28515625" style="255" customWidth="1"/>
    <col min="13829" max="13829" width="12.7109375" style="255" customWidth="1"/>
    <col min="13830" max="13830" width="3.28515625" style="255" customWidth="1"/>
    <col min="13831" max="13831" width="9" style="255" customWidth="1"/>
    <col min="13832" max="13832" width="5.85546875" style="255" customWidth="1"/>
    <col min="13833" max="13833" width="1.7109375" style="255" customWidth="1"/>
    <col min="13834" max="13834" width="10.7109375" style="255" customWidth="1"/>
    <col min="13835" max="13835" width="1.7109375" style="255" customWidth="1"/>
    <col min="13836" max="13836" width="10.7109375" style="255" customWidth="1"/>
    <col min="13837" max="13837" width="1.7109375" style="255" customWidth="1"/>
    <col min="13838" max="13838" width="10.7109375" style="255" customWidth="1"/>
    <col min="13839" max="13839" width="1.7109375" style="255" customWidth="1"/>
    <col min="13840" max="13840" width="10.7109375" style="255" customWidth="1"/>
    <col min="13841" max="13841" width="1.7109375" style="255" customWidth="1"/>
    <col min="13842" max="13842" width="0" style="255" hidden="1" customWidth="1"/>
    <col min="13843" max="13843" width="8.7109375" style="255" customWidth="1"/>
    <col min="13844" max="13844" width="0" style="255" hidden="1" customWidth="1"/>
    <col min="13845" max="14080" width="9.140625" style="255"/>
    <col min="14081" max="14082" width="3.28515625" style="255" customWidth="1"/>
    <col min="14083" max="14083" width="4.7109375" style="255" customWidth="1"/>
    <col min="14084" max="14084" width="4.28515625" style="255" customWidth="1"/>
    <col min="14085" max="14085" width="12.7109375" style="255" customWidth="1"/>
    <col min="14086" max="14086" width="3.28515625" style="255" customWidth="1"/>
    <col min="14087" max="14087" width="9" style="255" customWidth="1"/>
    <col min="14088" max="14088" width="5.85546875" style="255" customWidth="1"/>
    <col min="14089" max="14089" width="1.7109375" style="255" customWidth="1"/>
    <col min="14090" max="14090" width="10.7109375" style="255" customWidth="1"/>
    <col min="14091" max="14091" width="1.7109375" style="255" customWidth="1"/>
    <col min="14092" max="14092" width="10.7109375" style="255" customWidth="1"/>
    <col min="14093" max="14093" width="1.7109375" style="255" customWidth="1"/>
    <col min="14094" max="14094" width="10.7109375" style="255" customWidth="1"/>
    <col min="14095" max="14095" width="1.7109375" style="255" customWidth="1"/>
    <col min="14096" max="14096" width="10.7109375" style="255" customWidth="1"/>
    <col min="14097" max="14097" width="1.7109375" style="255" customWidth="1"/>
    <col min="14098" max="14098" width="0" style="255" hidden="1" customWidth="1"/>
    <col min="14099" max="14099" width="8.7109375" style="255" customWidth="1"/>
    <col min="14100" max="14100" width="0" style="255" hidden="1" customWidth="1"/>
    <col min="14101" max="14336" width="9.140625" style="255"/>
    <col min="14337" max="14338" width="3.28515625" style="255" customWidth="1"/>
    <col min="14339" max="14339" width="4.7109375" style="255" customWidth="1"/>
    <col min="14340" max="14340" width="4.28515625" style="255" customWidth="1"/>
    <col min="14341" max="14341" width="12.7109375" style="255" customWidth="1"/>
    <col min="14342" max="14342" width="3.28515625" style="255" customWidth="1"/>
    <col min="14343" max="14343" width="9" style="255" customWidth="1"/>
    <col min="14344" max="14344" width="5.85546875" style="255" customWidth="1"/>
    <col min="14345" max="14345" width="1.7109375" style="255" customWidth="1"/>
    <col min="14346" max="14346" width="10.7109375" style="255" customWidth="1"/>
    <col min="14347" max="14347" width="1.7109375" style="255" customWidth="1"/>
    <col min="14348" max="14348" width="10.7109375" style="255" customWidth="1"/>
    <col min="14349" max="14349" width="1.7109375" style="255" customWidth="1"/>
    <col min="14350" max="14350" width="10.7109375" style="255" customWidth="1"/>
    <col min="14351" max="14351" width="1.7109375" style="255" customWidth="1"/>
    <col min="14352" max="14352" width="10.7109375" style="255" customWidth="1"/>
    <col min="14353" max="14353" width="1.7109375" style="255" customWidth="1"/>
    <col min="14354" max="14354" width="0" style="255" hidden="1" customWidth="1"/>
    <col min="14355" max="14355" width="8.7109375" style="255" customWidth="1"/>
    <col min="14356" max="14356" width="0" style="255" hidden="1" customWidth="1"/>
    <col min="14357" max="14592" width="9.140625" style="255"/>
    <col min="14593" max="14594" width="3.28515625" style="255" customWidth="1"/>
    <col min="14595" max="14595" width="4.7109375" style="255" customWidth="1"/>
    <col min="14596" max="14596" width="4.28515625" style="255" customWidth="1"/>
    <col min="14597" max="14597" width="12.7109375" style="255" customWidth="1"/>
    <col min="14598" max="14598" width="3.28515625" style="255" customWidth="1"/>
    <col min="14599" max="14599" width="9" style="255" customWidth="1"/>
    <col min="14600" max="14600" width="5.85546875" style="255" customWidth="1"/>
    <col min="14601" max="14601" width="1.7109375" style="255" customWidth="1"/>
    <col min="14602" max="14602" width="10.7109375" style="255" customWidth="1"/>
    <col min="14603" max="14603" width="1.7109375" style="255" customWidth="1"/>
    <col min="14604" max="14604" width="10.7109375" style="255" customWidth="1"/>
    <col min="14605" max="14605" width="1.7109375" style="255" customWidth="1"/>
    <col min="14606" max="14606" width="10.7109375" style="255" customWidth="1"/>
    <col min="14607" max="14607" width="1.7109375" style="255" customWidth="1"/>
    <col min="14608" max="14608" width="10.7109375" style="255" customWidth="1"/>
    <col min="14609" max="14609" width="1.7109375" style="255" customWidth="1"/>
    <col min="14610" max="14610" width="0" style="255" hidden="1" customWidth="1"/>
    <col min="14611" max="14611" width="8.7109375" style="255" customWidth="1"/>
    <col min="14612" max="14612" width="0" style="255" hidden="1" customWidth="1"/>
    <col min="14613" max="14848" width="9.140625" style="255"/>
    <col min="14849" max="14850" width="3.28515625" style="255" customWidth="1"/>
    <col min="14851" max="14851" width="4.7109375" style="255" customWidth="1"/>
    <col min="14852" max="14852" width="4.28515625" style="255" customWidth="1"/>
    <col min="14853" max="14853" width="12.7109375" style="255" customWidth="1"/>
    <col min="14854" max="14854" width="3.28515625" style="255" customWidth="1"/>
    <col min="14855" max="14855" width="9" style="255" customWidth="1"/>
    <col min="14856" max="14856" width="5.85546875" style="255" customWidth="1"/>
    <col min="14857" max="14857" width="1.7109375" style="255" customWidth="1"/>
    <col min="14858" max="14858" width="10.7109375" style="255" customWidth="1"/>
    <col min="14859" max="14859" width="1.7109375" style="255" customWidth="1"/>
    <col min="14860" max="14860" width="10.7109375" style="255" customWidth="1"/>
    <col min="14861" max="14861" width="1.7109375" style="255" customWidth="1"/>
    <col min="14862" max="14862" width="10.7109375" style="255" customWidth="1"/>
    <col min="14863" max="14863" width="1.7109375" style="255" customWidth="1"/>
    <col min="14864" max="14864" width="10.7109375" style="255" customWidth="1"/>
    <col min="14865" max="14865" width="1.7109375" style="255" customWidth="1"/>
    <col min="14866" max="14866" width="0" style="255" hidden="1" customWidth="1"/>
    <col min="14867" max="14867" width="8.7109375" style="255" customWidth="1"/>
    <col min="14868" max="14868" width="0" style="255" hidden="1" customWidth="1"/>
    <col min="14869" max="15104" width="9.140625" style="255"/>
    <col min="15105" max="15106" width="3.28515625" style="255" customWidth="1"/>
    <col min="15107" max="15107" width="4.7109375" style="255" customWidth="1"/>
    <col min="15108" max="15108" width="4.28515625" style="255" customWidth="1"/>
    <col min="15109" max="15109" width="12.7109375" style="255" customWidth="1"/>
    <col min="15110" max="15110" width="3.28515625" style="255" customWidth="1"/>
    <col min="15111" max="15111" width="9" style="255" customWidth="1"/>
    <col min="15112" max="15112" width="5.85546875" style="255" customWidth="1"/>
    <col min="15113" max="15113" width="1.7109375" style="255" customWidth="1"/>
    <col min="15114" max="15114" width="10.7109375" style="255" customWidth="1"/>
    <col min="15115" max="15115" width="1.7109375" style="255" customWidth="1"/>
    <col min="15116" max="15116" width="10.7109375" style="255" customWidth="1"/>
    <col min="15117" max="15117" width="1.7109375" style="255" customWidth="1"/>
    <col min="15118" max="15118" width="10.7109375" style="255" customWidth="1"/>
    <col min="15119" max="15119" width="1.7109375" style="255" customWidth="1"/>
    <col min="15120" max="15120" width="10.7109375" style="255" customWidth="1"/>
    <col min="15121" max="15121" width="1.7109375" style="255" customWidth="1"/>
    <col min="15122" max="15122" width="0" style="255" hidden="1" customWidth="1"/>
    <col min="15123" max="15123" width="8.7109375" style="255" customWidth="1"/>
    <col min="15124" max="15124" width="0" style="255" hidden="1" customWidth="1"/>
    <col min="15125" max="15360" width="9.140625" style="255"/>
    <col min="15361" max="15362" width="3.28515625" style="255" customWidth="1"/>
    <col min="15363" max="15363" width="4.7109375" style="255" customWidth="1"/>
    <col min="15364" max="15364" width="4.28515625" style="255" customWidth="1"/>
    <col min="15365" max="15365" width="12.7109375" style="255" customWidth="1"/>
    <col min="15366" max="15366" width="3.28515625" style="255" customWidth="1"/>
    <col min="15367" max="15367" width="9" style="255" customWidth="1"/>
    <col min="15368" max="15368" width="5.85546875" style="255" customWidth="1"/>
    <col min="15369" max="15369" width="1.7109375" style="255" customWidth="1"/>
    <col min="15370" max="15370" width="10.7109375" style="255" customWidth="1"/>
    <col min="15371" max="15371" width="1.7109375" style="255" customWidth="1"/>
    <col min="15372" max="15372" width="10.7109375" style="255" customWidth="1"/>
    <col min="15373" max="15373" width="1.7109375" style="255" customWidth="1"/>
    <col min="15374" max="15374" width="10.7109375" style="255" customWidth="1"/>
    <col min="15375" max="15375" width="1.7109375" style="255" customWidth="1"/>
    <col min="15376" max="15376" width="10.7109375" style="255" customWidth="1"/>
    <col min="15377" max="15377" width="1.7109375" style="255" customWidth="1"/>
    <col min="15378" max="15378" width="0" style="255" hidden="1" customWidth="1"/>
    <col min="15379" max="15379" width="8.7109375" style="255" customWidth="1"/>
    <col min="15380" max="15380" width="0" style="255" hidden="1" customWidth="1"/>
    <col min="15381" max="15616" width="9.140625" style="255"/>
    <col min="15617" max="15618" width="3.28515625" style="255" customWidth="1"/>
    <col min="15619" max="15619" width="4.7109375" style="255" customWidth="1"/>
    <col min="15620" max="15620" width="4.28515625" style="255" customWidth="1"/>
    <col min="15621" max="15621" width="12.7109375" style="255" customWidth="1"/>
    <col min="15622" max="15622" width="3.28515625" style="255" customWidth="1"/>
    <col min="15623" max="15623" width="9" style="255" customWidth="1"/>
    <col min="15624" max="15624" width="5.85546875" style="255" customWidth="1"/>
    <col min="15625" max="15625" width="1.7109375" style="255" customWidth="1"/>
    <col min="15626" max="15626" width="10.7109375" style="255" customWidth="1"/>
    <col min="15627" max="15627" width="1.7109375" style="255" customWidth="1"/>
    <col min="15628" max="15628" width="10.7109375" style="255" customWidth="1"/>
    <col min="15629" max="15629" width="1.7109375" style="255" customWidth="1"/>
    <col min="15630" max="15630" width="10.7109375" style="255" customWidth="1"/>
    <col min="15631" max="15631" width="1.7109375" style="255" customWidth="1"/>
    <col min="15632" max="15632" width="10.7109375" style="255" customWidth="1"/>
    <col min="15633" max="15633" width="1.7109375" style="255" customWidth="1"/>
    <col min="15634" max="15634" width="0" style="255" hidden="1" customWidth="1"/>
    <col min="15635" max="15635" width="8.7109375" style="255" customWidth="1"/>
    <col min="15636" max="15636" width="0" style="255" hidden="1" customWidth="1"/>
    <col min="15637" max="15872" width="9.140625" style="255"/>
    <col min="15873" max="15874" width="3.28515625" style="255" customWidth="1"/>
    <col min="15875" max="15875" width="4.7109375" style="255" customWidth="1"/>
    <col min="15876" max="15876" width="4.28515625" style="255" customWidth="1"/>
    <col min="15877" max="15877" width="12.7109375" style="255" customWidth="1"/>
    <col min="15878" max="15878" width="3.28515625" style="255" customWidth="1"/>
    <col min="15879" max="15879" width="9" style="255" customWidth="1"/>
    <col min="15880" max="15880" width="5.85546875" style="255" customWidth="1"/>
    <col min="15881" max="15881" width="1.7109375" style="255" customWidth="1"/>
    <col min="15882" max="15882" width="10.7109375" style="255" customWidth="1"/>
    <col min="15883" max="15883" width="1.7109375" style="255" customWidth="1"/>
    <col min="15884" max="15884" width="10.7109375" style="255" customWidth="1"/>
    <col min="15885" max="15885" width="1.7109375" style="255" customWidth="1"/>
    <col min="15886" max="15886" width="10.7109375" style="255" customWidth="1"/>
    <col min="15887" max="15887" width="1.7109375" style="255" customWidth="1"/>
    <col min="15888" max="15888" width="10.7109375" style="255" customWidth="1"/>
    <col min="15889" max="15889" width="1.7109375" style="255" customWidth="1"/>
    <col min="15890" max="15890" width="0" style="255" hidden="1" customWidth="1"/>
    <col min="15891" max="15891" width="8.7109375" style="255" customWidth="1"/>
    <col min="15892" max="15892" width="0" style="255" hidden="1" customWidth="1"/>
    <col min="15893" max="16128" width="9.140625" style="255"/>
    <col min="16129" max="16130" width="3.28515625" style="255" customWidth="1"/>
    <col min="16131" max="16131" width="4.7109375" style="255" customWidth="1"/>
    <col min="16132" max="16132" width="4.28515625" style="255" customWidth="1"/>
    <col min="16133" max="16133" width="12.7109375" style="255" customWidth="1"/>
    <col min="16134" max="16134" width="3.28515625" style="255" customWidth="1"/>
    <col min="16135" max="16135" width="9" style="255" customWidth="1"/>
    <col min="16136" max="16136" width="5.85546875" style="255" customWidth="1"/>
    <col min="16137" max="16137" width="1.7109375" style="255" customWidth="1"/>
    <col min="16138" max="16138" width="10.7109375" style="255" customWidth="1"/>
    <col min="16139" max="16139" width="1.7109375" style="255" customWidth="1"/>
    <col min="16140" max="16140" width="10.7109375" style="255" customWidth="1"/>
    <col min="16141" max="16141" width="1.7109375" style="255" customWidth="1"/>
    <col min="16142" max="16142" width="10.7109375" style="255" customWidth="1"/>
    <col min="16143" max="16143" width="1.7109375" style="255" customWidth="1"/>
    <col min="16144" max="16144" width="10.7109375" style="255" customWidth="1"/>
    <col min="16145" max="16145" width="1.7109375" style="255" customWidth="1"/>
    <col min="16146" max="16146" width="0" style="255" hidden="1" customWidth="1"/>
    <col min="16147" max="16147" width="8.7109375" style="255" customWidth="1"/>
    <col min="16148" max="16148" width="0" style="255" hidden="1" customWidth="1"/>
    <col min="16149" max="16384" width="9.140625" style="255"/>
  </cols>
  <sheetData>
    <row r="1" spans="1:20" s="129" customFormat="1" ht="21.75" customHeight="1">
      <c r="A1" s="441" t="str">
        <f>'[1]Week SetUp'!$A$6</f>
        <v xml:space="preserve">         Shell / Tranquillity Open Tennis Tournament 2018</v>
      </c>
      <c r="B1" s="441"/>
      <c r="C1" s="441"/>
      <c r="D1" s="441"/>
      <c r="E1" s="441"/>
      <c r="F1" s="441"/>
      <c r="G1" s="441"/>
      <c r="H1" s="441"/>
      <c r="I1" s="441"/>
      <c r="J1" s="441"/>
      <c r="K1" s="441"/>
      <c r="L1" s="441"/>
      <c r="M1" s="441"/>
      <c r="N1" s="441"/>
      <c r="O1" s="441"/>
      <c r="P1" s="441"/>
      <c r="Q1" s="314"/>
    </row>
    <row r="2" spans="1:20" s="133" customFormat="1" ht="16.5" customHeight="1">
      <c r="A2" s="130"/>
      <c r="B2" s="130"/>
      <c r="C2" s="130"/>
      <c r="D2" s="130"/>
      <c r="E2" s="444" t="s">
        <v>55</v>
      </c>
      <c r="F2" s="444"/>
      <c r="G2" s="444"/>
      <c r="H2" s="444"/>
      <c r="I2" s="444"/>
      <c r="J2" s="444"/>
      <c r="K2" s="444"/>
      <c r="L2" s="444"/>
      <c r="M2" s="444"/>
      <c r="N2" s="444"/>
      <c r="O2" s="315"/>
      <c r="P2" s="316"/>
      <c r="Q2" s="315"/>
    </row>
    <row r="3" spans="1:20" s="140" customFormat="1" ht="11.25" customHeight="1">
      <c r="A3" s="317" t="s">
        <v>2</v>
      </c>
      <c r="B3" s="317"/>
      <c r="C3" s="317"/>
      <c r="D3" s="317"/>
      <c r="E3" s="317"/>
      <c r="F3" s="317" t="s">
        <v>3</v>
      </c>
      <c r="G3" s="317"/>
      <c r="H3" s="317"/>
      <c r="I3" s="137"/>
      <c r="J3" s="136" t="s">
        <v>4</v>
      </c>
      <c r="K3" s="137"/>
      <c r="L3" s="317" t="s">
        <v>5</v>
      </c>
      <c r="M3" s="137"/>
      <c r="N3" s="317"/>
      <c r="O3" s="137"/>
      <c r="P3" s="317"/>
      <c r="Q3" s="318" t="s">
        <v>6</v>
      </c>
    </row>
    <row r="4" spans="1:20" s="148" customFormat="1" ht="11.25" customHeight="1" thickBot="1">
      <c r="A4" s="443">
        <f>'[1]Week SetUp'!$A$10</f>
        <v>0</v>
      </c>
      <c r="B4" s="443"/>
      <c r="C4" s="443"/>
      <c r="D4" s="142"/>
      <c r="E4" s="142"/>
      <c r="F4" s="142" t="str">
        <f>'[1]Week SetUp'!$C$10</f>
        <v>Port of Spain, TRI</v>
      </c>
      <c r="G4" s="319"/>
      <c r="H4" s="142"/>
      <c r="I4" s="145"/>
      <c r="J4" s="15">
        <f>'[1]Week SetUp'!$D$10</f>
        <v>0</v>
      </c>
      <c r="K4" s="145"/>
      <c r="L4" s="320">
        <f>'[1]Week SetUp'!$A$12</f>
        <v>0</v>
      </c>
      <c r="M4" s="145"/>
      <c r="N4" s="142"/>
      <c r="O4" s="145"/>
      <c r="P4" s="142"/>
      <c r="Q4" s="147" t="str">
        <f>'[1]Week SetUp'!$E$10</f>
        <v>Chester Dalrymple</v>
      </c>
    </row>
    <row r="5" spans="1:20" s="140" customFormat="1" ht="9">
      <c r="A5" s="242"/>
      <c r="B5" s="321" t="s">
        <v>7</v>
      </c>
      <c r="C5" s="321" t="s">
        <v>8</v>
      </c>
      <c r="D5" s="321" t="s">
        <v>9</v>
      </c>
      <c r="E5" s="322" t="s">
        <v>10</v>
      </c>
      <c r="F5" s="322" t="s">
        <v>11</v>
      </c>
      <c r="G5" s="322"/>
      <c r="H5" s="322" t="s">
        <v>12</v>
      </c>
      <c r="I5" s="322"/>
      <c r="J5" s="321" t="s">
        <v>13</v>
      </c>
      <c r="K5" s="323"/>
      <c r="L5" s="321" t="s">
        <v>56</v>
      </c>
      <c r="M5" s="323"/>
      <c r="N5" s="321" t="s">
        <v>57</v>
      </c>
      <c r="O5" s="323"/>
      <c r="P5" s="321"/>
      <c r="Q5" s="324"/>
    </row>
    <row r="6" spans="1:20" s="140" customFormat="1" ht="3.75" customHeight="1" thickBot="1">
      <c r="A6" s="325"/>
      <c r="B6" s="326"/>
      <c r="C6" s="155"/>
      <c r="D6" s="326"/>
      <c r="E6" s="327"/>
      <c r="F6" s="327"/>
      <c r="G6" s="202"/>
      <c r="H6" s="327"/>
      <c r="I6" s="328"/>
      <c r="J6" s="326"/>
      <c r="K6" s="328"/>
      <c r="L6" s="326"/>
      <c r="M6" s="328"/>
      <c r="N6" s="326"/>
      <c r="O6" s="328"/>
      <c r="P6" s="326"/>
      <c r="Q6" s="329"/>
    </row>
    <row r="7" spans="1:20" s="157" customFormat="1" ht="10.5" customHeight="1">
      <c r="A7" s="330">
        <v>1</v>
      </c>
      <c r="B7" s="161">
        <f>IF($D7="","",VLOOKUP($D7,'[1]Mens Si Qual Draw Prep'!$A$7:$P$38,15))</f>
        <v>0</v>
      </c>
      <c r="C7" s="161">
        <f>IF($D7="","",VLOOKUP($D7,'[1]Mens Si Qual Draw Prep'!$A$7:$P$38,16))</f>
        <v>0</v>
      </c>
      <c r="D7" s="162">
        <v>1</v>
      </c>
      <c r="E7" s="163" t="str">
        <f>UPPER(IF($D7="","",VLOOKUP($D7,'[1]Mens Si Qual Draw Prep'!$A$7:$P$38,2)))</f>
        <v>FRANCIS</v>
      </c>
      <c r="F7" s="163" t="str">
        <f>IF($D7="","",VLOOKUP($D7,'[1]Mens Si Qual Draw Prep'!$A$7:$P$38,3))</f>
        <v>Kino</v>
      </c>
      <c r="G7" s="163"/>
      <c r="H7" s="163">
        <f>IF($D7="","",VLOOKUP($D7,'[1]Mens Si Qual Draw Prep'!$A$7:$P$38,4))</f>
        <v>0</v>
      </c>
      <c r="I7" s="331"/>
      <c r="J7" s="332"/>
      <c r="K7" s="332"/>
      <c r="L7" s="332"/>
      <c r="M7" s="332"/>
      <c r="N7" s="333"/>
      <c r="O7" s="168"/>
      <c r="P7" s="204"/>
      <c r="Q7" s="205"/>
      <c r="R7" s="169"/>
      <c r="T7" s="170" t="str">
        <f>'[1]SetUp Officials'!P21</f>
        <v>Umpire</v>
      </c>
    </row>
    <row r="8" spans="1:20" s="157" customFormat="1" ht="9.6" customHeight="1">
      <c r="A8" s="334"/>
      <c r="B8" s="172"/>
      <c r="C8" s="172"/>
      <c r="D8" s="172"/>
      <c r="E8" s="332"/>
      <c r="F8" s="332"/>
      <c r="G8" s="335"/>
      <c r="H8" s="179" t="s">
        <v>17</v>
      </c>
      <c r="I8" s="336" t="s">
        <v>58</v>
      </c>
      <c r="J8" s="337" t="str">
        <f>UPPER(IF(OR(I8="a",I8="as"),E7,IF(OR(I8="b",I8="bs"),E9,)))</f>
        <v>FRANCIS</v>
      </c>
      <c r="K8" s="337"/>
      <c r="L8" s="332"/>
      <c r="M8" s="332"/>
      <c r="N8" s="338"/>
      <c r="O8" s="339"/>
      <c r="P8" s="340"/>
      <c r="Q8" s="205"/>
      <c r="R8" s="169"/>
      <c r="T8" s="175" t="str">
        <f>'[1]SetUp Officials'!P22</f>
        <v/>
      </c>
    </row>
    <row r="9" spans="1:20" s="157" customFormat="1" ht="9.6" customHeight="1">
      <c r="A9" s="334">
        <v>2</v>
      </c>
      <c r="B9" s="161" t="str">
        <f>IF($D9="","",VLOOKUP($D9,'[1]Mens Si Qual Draw Prep'!$A$7:$P$38,15))</f>
        <v/>
      </c>
      <c r="C9" s="161" t="str">
        <f>IF($D9="","",VLOOKUP($D9,'[1]Mens Si Qual Draw Prep'!$A$7:$P$38,16))</f>
        <v/>
      </c>
      <c r="D9" s="162"/>
      <c r="E9" s="161" t="s">
        <v>59</v>
      </c>
      <c r="F9" s="161" t="str">
        <f>IF($D9="","",VLOOKUP($D9,'[1]Mens Si Qual Draw Prep'!$A$7:$P$38,3))</f>
        <v/>
      </c>
      <c r="G9" s="161"/>
      <c r="H9" s="161" t="str">
        <f>IF($D9="","",VLOOKUP($D9,'[1]Mens Si Qual Draw Prep'!$A$7:$P$38,4))</f>
        <v/>
      </c>
      <c r="I9" s="341"/>
      <c r="J9" s="332"/>
      <c r="K9" s="342"/>
      <c r="L9" s="332"/>
      <c r="M9" s="332"/>
      <c r="N9" s="338"/>
      <c r="O9" s="339"/>
      <c r="P9" s="340"/>
      <c r="Q9" s="205"/>
      <c r="R9" s="169"/>
      <c r="T9" s="175" t="str">
        <f>'[1]SetUp Officials'!P23</f>
        <v/>
      </c>
    </row>
    <row r="10" spans="1:20" s="157" customFormat="1" ht="9.6" customHeight="1">
      <c r="A10" s="334"/>
      <c r="B10" s="172"/>
      <c r="C10" s="172"/>
      <c r="D10" s="189"/>
      <c r="E10" s="332"/>
      <c r="F10" s="332"/>
      <c r="G10" s="335"/>
      <c r="H10" s="332"/>
      <c r="I10" s="343"/>
      <c r="J10" s="179" t="s">
        <v>17</v>
      </c>
      <c r="K10" s="180" t="s">
        <v>58</v>
      </c>
      <c r="L10" s="337" t="str">
        <f>UPPER(IF(OR(K10="a",K10="as"),J8,IF(OR(K10="b",K10="bs"),J12,)))</f>
        <v>FRANCIS</v>
      </c>
      <c r="M10" s="344"/>
      <c r="N10" s="345"/>
      <c r="O10" s="345"/>
      <c r="P10" s="340"/>
      <c r="Q10" s="205"/>
      <c r="R10" s="169"/>
      <c r="T10" s="175" t="str">
        <f>'[1]SetUp Officials'!P24</f>
        <v/>
      </c>
    </row>
    <row r="11" spans="1:20" s="157" customFormat="1" ht="9.6" customHeight="1">
      <c r="A11" s="334">
        <v>3</v>
      </c>
      <c r="B11" s="161">
        <f>IF($D11="","",VLOOKUP($D11,'[1]Mens Si Qual Draw Prep'!$A$7:$P$38,15))</f>
        <v>0</v>
      </c>
      <c r="C11" s="161">
        <f>IF($D11="","",VLOOKUP($D11,'[1]Mens Si Qual Draw Prep'!$A$7:$P$38,16))</f>
        <v>0</v>
      </c>
      <c r="D11" s="162">
        <v>27</v>
      </c>
      <c r="E11" s="161" t="str">
        <f>UPPER(IF($D11="","",VLOOKUP($D11,'[1]Mens Si Qual Draw Prep'!$A$7:$P$38,2)))</f>
        <v>PASEA</v>
      </c>
      <c r="F11" s="161" t="str">
        <f>IF($D11="","",VLOOKUP($D11,'[1]Mens Si Qual Draw Prep'!$A$7:$P$38,3))</f>
        <v>Tim</v>
      </c>
      <c r="G11" s="161"/>
      <c r="H11" s="161">
        <f>IF($D11="","",VLOOKUP($D11,'[1]Mens Si Qual Draw Prep'!$A$7:$P$38,4))</f>
        <v>0</v>
      </c>
      <c r="I11" s="331"/>
      <c r="J11" s="332"/>
      <c r="K11" s="346"/>
      <c r="L11" s="347" t="s">
        <v>60</v>
      </c>
      <c r="M11" s="348"/>
      <c r="N11" s="345"/>
      <c r="O11" s="345"/>
      <c r="P11" s="340"/>
      <c r="Q11" s="205"/>
      <c r="R11" s="169"/>
      <c r="T11" s="175" t="str">
        <f>'[1]SetUp Officials'!P25</f>
        <v/>
      </c>
    </row>
    <row r="12" spans="1:20" s="157" customFormat="1" ht="9.6" customHeight="1">
      <c r="A12" s="334"/>
      <c r="B12" s="172"/>
      <c r="C12" s="172"/>
      <c r="D12" s="189"/>
      <c r="E12" s="332"/>
      <c r="F12" s="332"/>
      <c r="G12" s="335"/>
      <c r="H12" s="179" t="s">
        <v>17</v>
      </c>
      <c r="I12" s="336" t="s">
        <v>61</v>
      </c>
      <c r="J12" s="337" t="str">
        <f>UPPER(IF(OR(I12="a",I12="as"),E11,IF(OR(I12="b",I12="bs"),E13,)))</f>
        <v>HINKSON</v>
      </c>
      <c r="K12" s="337"/>
      <c r="L12" s="349"/>
      <c r="M12" s="345"/>
      <c r="N12" s="345"/>
      <c r="O12" s="345"/>
      <c r="P12" s="340"/>
      <c r="Q12" s="205"/>
      <c r="R12" s="169"/>
      <c r="T12" s="175" t="str">
        <f>'[1]SetUp Officials'!P26</f>
        <v/>
      </c>
    </row>
    <row r="13" spans="1:20" s="157" customFormat="1" ht="9.6" customHeight="1">
      <c r="A13" s="334">
        <v>4</v>
      </c>
      <c r="B13" s="161">
        <f>IF($D13="","",VLOOKUP($D13,'[1]Mens Si Qual Draw Prep'!$A$7:$P$38,15))</f>
        <v>0</v>
      </c>
      <c r="C13" s="161">
        <f>IF($D13="","",VLOOKUP($D13,'[1]Mens Si Qual Draw Prep'!$A$7:$P$38,16))</f>
        <v>0</v>
      </c>
      <c r="D13" s="162">
        <v>21</v>
      </c>
      <c r="E13" s="161" t="str">
        <f>UPPER(IF($D13="","",VLOOKUP($D13,'[1]Mens Si Qual Draw Prep'!$A$7:$P$38,2)))</f>
        <v>HINKSON</v>
      </c>
      <c r="F13" s="161" t="str">
        <f>IF($D13="","",VLOOKUP($D13,'[1]Mens Si Qual Draw Prep'!$A$7:$P$38,3))</f>
        <v>Levi</v>
      </c>
      <c r="G13" s="161"/>
      <c r="H13" s="161">
        <f>IF($D13="","",VLOOKUP($D13,'[1]Mens Si Qual Draw Prep'!$A$7:$P$38,4))</f>
        <v>0</v>
      </c>
      <c r="I13" s="350"/>
      <c r="J13" s="378" t="s">
        <v>62</v>
      </c>
      <c r="K13" s="378"/>
      <c r="L13" s="346"/>
      <c r="M13" s="345"/>
      <c r="N13" s="345"/>
      <c r="O13" s="345"/>
      <c r="P13" s="340"/>
      <c r="Q13" s="205"/>
      <c r="R13" s="169"/>
      <c r="T13" s="175" t="str">
        <f>'[1]SetUp Officials'!P27</f>
        <v/>
      </c>
    </row>
    <row r="14" spans="1:20" s="157" customFormat="1" ht="9.6" customHeight="1">
      <c r="A14" s="334"/>
      <c r="B14" s="172"/>
      <c r="C14" s="172"/>
      <c r="D14" s="189"/>
      <c r="E14" s="332"/>
      <c r="F14" s="332"/>
      <c r="G14" s="335"/>
      <c r="H14" s="351"/>
      <c r="I14" s="343"/>
      <c r="J14" s="346"/>
      <c r="K14" s="346"/>
      <c r="L14" s="377" t="s">
        <v>17</v>
      </c>
      <c r="M14" s="352"/>
      <c r="N14" s="346" t="str">
        <f>UPPER(IF(OR(M14="a",M14="as"),L10,IF(OR(M14="b",M14="bs"),L18,)))</f>
        <v/>
      </c>
      <c r="O14" s="345"/>
      <c r="P14" s="340"/>
      <c r="Q14" s="205"/>
      <c r="R14" s="169"/>
      <c r="T14" s="175" t="str">
        <f>'[1]SetUp Officials'!P28</f>
        <v/>
      </c>
    </row>
    <row r="15" spans="1:20" s="157" customFormat="1" ht="9.6" customHeight="1">
      <c r="A15" s="334">
        <v>5</v>
      </c>
      <c r="B15" s="161">
        <f>IF($D15="","",VLOOKUP($D15,'[1]Mens Si Qual Draw Prep'!$A$7:$P$38,15))</f>
        <v>0</v>
      </c>
      <c r="C15" s="161">
        <f>IF($D15="","",VLOOKUP($D15,'[1]Mens Si Qual Draw Prep'!$A$7:$P$38,16))</f>
        <v>0</v>
      </c>
      <c r="D15" s="162">
        <v>2</v>
      </c>
      <c r="E15" s="163" t="str">
        <f>UPPER(IF($D15="","",VLOOKUP($D15,'[1]Mens Si Qual Draw Prep'!$A$7:$P$38,2)))</f>
        <v>MUKERJI</v>
      </c>
      <c r="F15" s="163" t="str">
        <f>IF($D15="","",VLOOKUP($D15,'[1]Mens Si Qual Draw Prep'!$A$7:$P$38,3))</f>
        <v>Jordan</v>
      </c>
      <c r="G15" s="163"/>
      <c r="H15" s="161">
        <f>IF($D15="","",VLOOKUP($D15,'[1]Mens Si Qual Draw Prep'!$A$7:$P$38,4))</f>
        <v>0</v>
      </c>
      <c r="I15" s="353"/>
      <c r="J15" s="346"/>
      <c r="K15" s="346"/>
      <c r="L15" s="346"/>
      <c r="M15" s="345"/>
      <c r="N15" s="346"/>
      <c r="O15" s="345"/>
      <c r="P15" s="340"/>
      <c r="Q15" s="205"/>
      <c r="R15" s="169"/>
      <c r="T15" s="175" t="str">
        <f>'[1]SetUp Officials'!P29</f>
        <v/>
      </c>
    </row>
    <row r="16" spans="1:20" s="157" customFormat="1" ht="9.6" customHeight="1" thickBot="1">
      <c r="A16" s="334"/>
      <c r="B16" s="172"/>
      <c r="C16" s="172"/>
      <c r="D16" s="189"/>
      <c r="E16" s="332"/>
      <c r="F16" s="332"/>
      <c r="G16" s="335"/>
      <c r="H16" s="179" t="s">
        <v>17</v>
      </c>
      <c r="I16" s="336" t="s">
        <v>88</v>
      </c>
      <c r="J16" s="337" t="str">
        <f>UPPER(IF(OR(I16="a",I16="as"),E15,IF(OR(I16="b",I16="bs"),E17,)))</f>
        <v>MUKERJI</v>
      </c>
      <c r="K16" s="337"/>
      <c r="L16" s="346"/>
      <c r="M16" s="345"/>
      <c r="N16" s="345"/>
      <c r="O16" s="345"/>
      <c r="P16" s="340"/>
      <c r="Q16" s="205"/>
      <c r="R16" s="169"/>
      <c r="T16" s="191" t="str">
        <f>'[1]SetUp Officials'!P30</f>
        <v>None</v>
      </c>
    </row>
    <row r="17" spans="1:18" s="157" customFormat="1" ht="9.6" customHeight="1">
      <c r="A17" s="334">
        <v>6</v>
      </c>
      <c r="B17" s="161" t="str">
        <f>IF($D17="","",VLOOKUP($D17,'[1]Mens Si Qual Draw Prep'!$A$7:$P$38,15))</f>
        <v/>
      </c>
      <c r="C17" s="161" t="str">
        <f>IF($D17="","",VLOOKUP($D17,'[1]Mens Si Qual Draw Prep'!$A$7:$P$38,16))</f>
        <v/>
      </c>
      <c r="D17" s="162"/>
      <c r="E17" s="161" t="s">
        <v>59</v>
      </c>
      <c r="F17" s="161" t="str">
        <f>IF($D17="","",VLOOKUP($D17,'[1]Mens Si Qual Draw Prep'!$A$7:$P$38,3))</f>
        <v/>
      </c>
      <c r="G17" s="161"/>
      <c r="H17" s="161" t="str">
        <f>IF($D17="","",VLOOKUP($D17,'[1]Mens Si Qual Draw Prep'!$A$7:$P$38,4))</f>
        <v/>
      </c>
      <c r="I17" s="341"/>
      <c r="J17" s="332"/>
      <c r="K17" s="354"/>
      <c r="L17" s="349"/>
      <c r="M17" s="345"/>
      <c r="N17" s="345"/>
      <c r="O17" s="345"/>
      <c r="P17" s="340"/>
      <c r="Q17" s="205"/>
      <c r="R17" s="169"/>
    </row>
    <row r="18" spans="1:18" s="157" customFormat="1" ht="9.6" customHeight="1">
      <c r="A18" s="334"/>
      <c r="B18" s="172"/>
      <c r="C18" s="172"/>
      <c r="D18" s="189"/>
      <c r="E18" s="332"/>
      <c r="F18" s="332"/>
      <c r="G18" s="335"/>
      <c r="H18" s="332"/>
      <c r="I18" s="343"/>
      <c r="J18" s="179" t="s">
        <v>17</v>
      </c>
      <c r="K18" s="352" t="s">
        <v>61</v>
      </c>
      <c r="L18" s="355" t="str">
        <f>UPPER(IF(OR(K18="a",K18="as"),J16,IF(OR(K18="b",K18="bs"),J20,)))</f>
        <v>MENDOZA</v>
      </c>
      <c r="M18" s="344"/>
      <c r="N18" s="345"/>
      <c r="O18" s="345"/>
      <c r="P18" s="340"/>
      <c r="Q18" s="205"/>
      <c r="R18" s="169"/>
    </row>
    <row r="19" spans="1:18" s="157" customFormat="1" ht="9.6" customHeight="1">
      <c r="A19" s="334">
        <v>7</v>
      </c>
      <c r="B19" s="161">
        <f>IF($D19="","",VLOOKUP($D19,'[1]Mens Si Qual Draw Prep'!$A$7:$P$38,15))</f>
        <v>0</v>
      </c>
      <c r="C19" s="161">
        <f>IF($D19="","",VLOOKUP($D19,'[1]Mens Si Qual Draw Prep'!$A$7:$P$38,16))</f>
        <v>0</v>
      </c>
      <c r="D19" s="162">
        <v>25</v>
      </c>
      <c r="E19" s="161" t="str">
        <f>UPPER(IF($D19="","",VLOOKUP($D19,'[1]Mens Si Qual Draw Prep'!$A$7:$P$38,2)))</f>
        <v>POORAN</v>
      </c>
      <c r="F19" s="161" t="str">
        <f>IF($D19="","",VLOOKUP($D19,'[1]Mens Si Qual Draw Prep'!$A$7:$P$38,3))</f>
        <v>Sanjay</v>
      </c>
      <c r="G19" s="161"/>
      <c r="H19" s="161">
        <f>IF($D19="","",VLOOKUP($D19,'[1]Mens Si Qual Draw Prep'!$A$7:$P$38,4))</f>
        <v>0</v>
      </c>
      <c r="I19" s="331"/>
      <c r="J19" s="332"/>
      <c r="K19" s="356"/>
      <c r="L19" s="332" t="s">
        <v>64</v>
      </c>
      <c r="M19" s="357"/>
      <c r="N19" s="345"/>
      <c r="O19" s="345"/>
      <c r="P19" s="340"/>
      <c r="Q19" s="205"/>
      <c r="R19" s="169"/>
    </row>
    <row r="20" spans="1:18" s="157" customFormat="1" ht="9.6" customHeight="1">
      <c r="A20" s="334"/>
      <c r="B20" s="172"/>
      <c r="C20" s="172"/>
      <c r="D20" s="172"/>
      <c r="E20" s="332"/>
      <c r="F20" s="332"/>
      <c r="G20" s="335"/>
      <c r="H20" s="179" t="s">
        <v>17</v>
      </c>
      <c r="I20" s="336" t="s">
        <v>61</v>
      </c>
      <c r="J20" s="337" t="str">
        <f>UPPER(IF(OR(I20="a",I20="as"),E19,IF(OR(I20="b",I20="bs"),E21,)))</f>
        <v>MENDOZA</v>
      </c>
      <c r="K20" s="358"/>
      <c r="L20" s="332"/>
      <c r="M20" s="357"/>
      <c r="N20" s="345"/>
      <c r="O20" s="345"/>
      <c r="P20" s="340"/>
      <c r="Q20" s="205"/>
      <c r="R20" s="169"/>
    </row>
    <row r="21" spans="1:18" s="157" customFormat="1" ht="9.6" customHeight="1">
      <c r="A21" s="330">
        <v>8</v>
      </c>
      <c r="B21" s="161">
        <f>IF($D21="","",VLOOKUP($D21,'[1]Mens Si Qual Draw Prep'!$A$7:$P$38,15))</f>
        <v>0</v>
      </c>
      <c r="C21" s="161">
        <f>IF($D21="","",VLOOKUP($D21,'[1]Mens Si Qual Draw Prep'!$A$7:$P$38,16))</f>
        <v>0</v>
      </c>
      <c r="D21" s="162">
        <v>23</v>
      </c>
      <c r="E21" s="161" t="str">
        <f>UPPER(IF($D21="","",VLOOKUP($D21,'[1]Mens Si Qual Draw Prep'!$A$7:$P$38,2)))</f>
        <v>MENDOZA</v>
      </c>
      <c r="F21" s="161" t="str">
        <f>IF($D21="","",VLOOKUP($D21,'[1]Mens Si Qual Draw Prep'!$A$7:$P$38,3))</f>
        <v>Renzo Angeles</v>
      </c>
      <c r="G21" s="161"/>
      <c r="H21" s="163">
        <f>IF($D21="","",VLOOKUP($D21,'[1]Mens Si Qual Draw Prep'!$A$7:$P$38,4))</f>
        <v>0</v>
      </c>
      <c r="I21" s="350"/>
      <c r="J21" s="332" t="s">
        <v>62</v>
      </c>
      <c r="K21" s="332"/>
      <c r="L21" s="332"/>
      <c r="M21" s="357"/>
      <c r="N21" s="345"/>
      <c r="O21" s="345"/>
      <c r="P21" s="340"/>
      <c r="Q21" s="205"/>
      <c r="R21" s="169"/>
    </row>
    <row r="22" spans="1:18" s="157" customFormat="1" ht="9.6" customHeight="1">
      <c r="A22" s="334"/>
      <c r="B22" s="172"/>
      <c r="C22" s="172"/>
      <c r="D22" s="172"/>
      <c r="E22" s="351"/>
      <c r="F22" s="351"/>
      <c r="G22" s="359"/>
      <c r="H22" s="351"/>
      <c r="I22" s="343"/>
      <c r="J22" s="332"/>
      <c r="K22" s="332"/>
      <c r="L22" s="332"/>
      <c r="M22" s="357"/>
      <c r="N22" s="345"/>
      <c r="O22" s="345"/>
      <c r="P22" s="340"/>
      <c r="Q22" s="205"/>
      <c r="R22" s="169"/>
    </row>
    <row r="23" spans="1:18" s="157" customFormat="1" ht="9.6" customHeight="1">
      <c r="A23" s="330">
        <v>9</v>
      </c>
      <c r="B23" s="161">
        <f>IF($D23="","",VLOOKUP($D23,'[1]Mens Si Qual Draw Prep'!$A$7:$P$38,15))</f>
        <v>0</v>
      </c>
      <c r="C23" s="161">
        <f>IF($D23="","",VLOOKUP($D23,'[1]Mens Si Qual Draw Prep'!$A$7:$P$38,16))</f>
        <v>0</v>
      </c>
      <c r="D23" s="162">
        <v>3</v>
      </c>
      <c r="E23" s="163" t="str">
        <f>UPPER(IF($D23="","",VLOOKUP($D23,'[1]Mens Si Qual Draw Prep'!$A$7:$P$38,2)))</f>
        <v>LESLIE</v>
      </c>
      <c r="F23" s="163" t="str">
        <f>IF($D23="","",VLOOKUP($D23,'[1]Mens Si Qual Draw Prep'!$A$7:$P$38,3))</f>
        <v>Alijah</v>
      </c>
      <c r="G23" s="163"/>
      <c r="H23" s="163">
        <f>IF($D23="","",VLOOKUP($D23,'[1]Mens Si Qual Draw Prep'!$A$7:$P$38,4))</f>
        <v>0</v>
      </c>
      <c r="I23" s="331"/>
      <c r="J23" s="332"/>
      <c r="K23" s="332"/>
      <c r="L23" s="332"/>
      <c r="M23" s="357"/>
      <c r="N23" s="345"/>
      <c r="O23" s="345"/>
      <c r="P23" s="340"/>
      <c r="Q23" s="205"/>
      <c r="R23" s="169"/>
    </row>
    <row r="24" spans="1:18" s="157" customFormat="1" ht="9.6" customHeight="1">
      <c r="A24" s="334"/>
      <c r="B24" s="172"/>
      <c r="C24" s="172"/>
      <c r="D24" s="172"/>
      <c r="E24" s="332"/>
      <c r="F24" s="332"/>
      <c r="G24" s="335"/>
      <c r="H24" s="179" t="s">
        <v>17</v>
      </c>
      <c r="I24" s="336" t="s">
        <v>58</v>
      </c>
      <c r="J24" s="337" t="str">
        <f>UPPER(IF(OR(I24="a",I24="as"),E23,IF(OR(I24="b",I24="bs"),E25,)))</f>
        <v>LESLIE</v>
      </c>
      <c r="K24" s="337"/>
      <c r="L24" s="332"/>
      <c r="M24" s="357"/>
      <c r="N24" s="345"/>
      <c r="O24" s="345"/>
      <c r="P24" s="340"/>
      <c r="Q24" s="205"/>
      <c r="R24" s="169"/>
    </row>
    <row r="25" spans="1:18" s="157" customFormat="1" ht="9.6" customHeight="1">
      <c r="A25" s="334">
        <v>10</v>
      </c>
      <c r="B25" s="161" t="str">
        <f>IF($D25="","",VLOOKUP($D25,'[1]Mens Si Qual Draw Prep'!$A$7:$P$38,15))</f>
        <v/>
      </c>
      <c r="C25" s="161" t="str">
        <f>IF($D25="","",VLOOKUP($D25,'[1]Mens Si Qual Draw Prep'!$A$7:$P$38,16))</f>
        <v/>
      </c>
      <c r="D25" s="162"/>
      <c r="E25" s="161" t="s">
        <v>65</v>
      </c>
      <c r="F25" s="161" t="s">
        <v>66</v>
      </c>
      <c r="G25" s="161"/>
      <c r="H25" s="161" t="str">
        <f>IF($D25="","",VLOOKUP($D25,'[1]Mens Si Qual Draw Prep'!$A$7:$P$38,4))</f>
        <v/>
      </c>
      <c r="I25" s="341"/>
      <c r="J25" s="332" t="s">
        <v>62</v>
      </c>
      <c r="K25" s="342"/>
      <c r="L25" s="332"/>
      <c r="M25" s="357"/>
      <c r="N25" s="345"/>
      <c r="O25" s="345"/>
      <c r="P25" s="340"/>
      <c r="Q25" s="205"/>
      <c r="R25" s="169"/>
    </row>
    <row r="26" spans="1:18" s="157" customFormat="1" ht="9.6" customHeight="1">
      <c r="A26" s="334"/>
      <c r="B26" s="172"/>
      <c r="C26" s="172"/>
      <c r="D26" s="189"/>
      <c r="E26" s="332"/>
      <c r="F26" s="332"/>
      <c r="G26" s="335"/>
      <c r="H26" s="332"/>
      <c r="I26" s="343"/>
      <c r="J26" s="179" t="s">
        <v>17</v>
      </c>
      <c r="K26" s="180" t="s">
        <v>58</v>
      </c>
      <c r="L26" s="337" t="str">
        <f>UPPER(IF(OR(K26="a",K26="as"),J24,IF(OR(K26="b",K26="bs"),J28,)))</f>
        <v>LESLIE</v>
      </c>
      <c r="M26" s="344"/>
      <c r="N26" s="345"/>
      <c r="O26" s="345"/>
      <c r="P26" s="340"/>
      <c r="Q26" s="205"/>
      <c r="R26" s="169"/>
    </row>
    <row r="27" spans="1:18" s="157" customFormat="1" ht="9.6" customHeight="1">
      <c r="A27" s="334">
        <v>11</v>
      </c>
      <c r="B27" s="161">
        <f>IF($D27="","",VLOOKUP($D27,'[1]Mens Si Qual Draw Prep'!$A$7:$P$38,15))</f>
        <v>0</v>
      </c>
      <c r="C27" s="161">
        <f>IF($D27="","",VLOOKUP($D27,'[1]Mens Si Qual Draw Prep'!$A$7:$P$38,16))</f>
        <v>0</v>
      </c>
      <c r="D27" s="162">
        <v>10</v>
      </c>
      <c r="E27" s="161" t="str">
        <f>UPPER(IF($D27="","",VLOOKUP($D27,'[1]Mens Si Qual Draw Prep'!$A$7:$P$38,2)))</f>
        <v>SERVILLE</v>
      </c>
      <c r="F27" s="161" t="str">
        <f>IF($D27="","",VLOOKUP($D27,'[1]Mens Si Qual Draw Prep'!$A$7:$P$38,3))</f>
        <v>Andre</v>
      </c>
      <c r="G27" s="161"/>
      <c r="H27" s="161">
        <f>IF($D27="","",VLOOKUP($D27,'[1]Mens Si Qual Draw Prep'!$A$7:$P$38,4))</f>
        <v>0</v>
      </c>
      <c r="I27" s="331"/>
      <c r="J27" s="332"/>
      <c r="K27" s="356"/>
      <c r="L27" s="332" t="s">
        <v>67</v>
      </c>
      <c r="M27" s="345"/>
      <c r="N27" s="345"/>
      <c r="O27" s="345"/>
      <c r="P27" s="340"/>
      <c r="Q27" s="205"/>
      <c r="R27" s="169"/>
    </row>
    <row r="28" spans="1:18" s="157" customFormat="1" ht="9.6" customHeight="1">
      <c r="A28" s="330"/>
      <c r="B28" s="172"/>
      <c r="C28" s="172"/>
      <c r="D28" s="189"/>
      <c r="E28" s="332"/>
      <c r="F28" s="332"/>
      <c r="G28" s="335"/>
      <c r="H28" s="179" t="s">
        <v>17</v>
      </c>
      <c r="I28" s="336" t="s">
        <v>61</v>
      </c>
      <c r="J28" s="337" t="str">
        <f>UPPER(IF(OR(I28="a",I28="as"),E27,IF(OR(I28="b",I28="bs"),E29,)))</f>
        <v>HART</v>
      </c>
      <c r="K28" s="358"/>
      <c r="L28" s="332"/>
      <c r="M28" s="345"/>
      <c r="N28" s="345"/>
      <c r="O28" s="345"/>
      <c r="P28" s="340"/>
      <c r="Q28" s="205"/>
      <c r="R28" s="169"/>
    </row>
    <row r="29" spans="1:18" s="157" customFormat="1" ht="9.6" customHeight="1">
      <c r="A29" s="334">
        <v>12</v>
      </c>
      <c r="B29" s="161">
        <f>IF($D29="","",VLOOKUP($D29,'[1]Mens Si Qual Draw Prep'!$A$7:$P$38,15))</f>
        <v>0</v>
      </c>
      <c r="C29" s="161">
        <f>IF($D29="","",VLOOKUP($D29,'[1]Mens Si Qual Draw Prep'!$A$7:$P$38,16))</f>
        <v>0</v>
      </c>
      <c r="D29" s="162">
        <v>16</v>
      </c>
      <c r="E29" s="161" t="s">
        <v>68</v>
      </c>
      <c r="F29" s="161" t="s">
        <v>69</v>
      </c>
      <c r="G29" s="161"/>
      <c r="H29" s="161">
        <f>IF($D29="","",VLOOKUP($D29,'[1]Mens Si Qual Draw Prep'!$A$7:$P$38,4))</f>
        <v>0</v>
      </c>
      <c r="I29" s="350"/>
      <c r="J29" s="332" t="s">
        <v>70</v>
      </c>
      <c r="K29" s="332"/>
      <c r="L29" s="332"/>
      <c r="M29" s="345"/>
      <c r="N29" s="345"/>
      <c r="O29" s="345"/>
      <c r="P29" s="340"/>
      <c r="Q29" s="205"/>
      <c r="R29" s="169"/>
    </row>
    <row r="30" spans="1:18" s="157" customFormat="1" ht="9.6" customHeight="1">
      <c r="A30" s="334"/>
      <c r="B30" s="172"/>
      <c r="C30" s="172"/>
      <c r="D30" s="189"/>
      <c r="E30" s="332"/>
      <c r="F30" s="332"/>
      <c r="G30" s="335"/>
      <c r="H30" s="351"/>
      <c r="I30" s="343"/>
      <c r="J30" s="332"/>
      <c r="K30" s="332"/>
      <c r="L30" s="179" t="s">
        <v>17</v>
      </c>
      <c r="M30" s="352"/>
      <c r="N30" s="346" t="str">
        <f>UPPER(IF(OR(M30="a",M30="as"),L26,IF(OR(M30="b",M30="bs"),L34,)))</f>
        <v/>
      </c>
      <c r="O30" s="345"/>
      <c r="P30" s="340"/>
      <c r="Q30" s="205"/>
      <c r="R30" s="169"/>
    </row>
    <row r="31" spans="1:18" s="157" customFormat="1" ht="9.6" customHeight="1">
      <c r="A31" s="334">
        <v>13</v>
      </c>
      <c r="B31" s="161">
        <f>IF($D31="","",VLOOKUP($D31,'[1]Mens Si Qual Draw Prep'!$A$7:$P$38,15))</f>
        <v>0</v>
      </c>
      <c r="C31" s="161">
        <f>IF($D31="","",VLOOKUP($D31,'[1]Mens Si Qual Draw Prep'!$A$7:$P$38,16))</f>
        <v>0</v>
      </c>
      <c r="D31" s="162">
        <v>4</v>
      </c>
      <c r="E31" s="163" t="str">
        <f>UPPER(IF($D31="","",VLOOKUP($D31,'[1]Mens Si Qual Draw Prep'!$A$7:$P$38,2)))</f>
        <v>VALDEZ</v>
      </c>
      <c r="F31" s="163" t="str">
        <f>IF($D31="","",VLOOKUP($D31,'[1]Mens Si Qual Draw Prep'!$A$7:$P$38,3))</f>
        <v>Nathan</v>
      </c>
      <c r="G31" s="163"/>
      <c r="H31" s="161">
        <f>IF($D31="","",VLOOKUP($D31,'[1]Mens Si Qual Draw Prep'!$A$7:$P$38,4))</f>
        <v>0</v>
      </c>
      <c r="I31" s="353"/>
      <c r="J31" s="332"/>
      <c r="K31" s="332"/>
      <c r="L31" s="332"/>
      <c r="M31" s="345"/>
      <c r="N31" s="346"/>
      <c r="O31" s="345"/>
      <c r="P31" s="340"/>
      <c r="Q31" s="205"/>
      <c r="R31" s="169"/>
    </row>
    <row r="32" spans="1:18" s="157" customFormat="1" ht="9.6" customHeight="1">
      <c r="A32" s="334"/>
      <c r="B32" s="172"/>
      <c r="C32" s="172"/>
      <c r="D32" s="189"/>
      <c r="E32" s="332"/>
      <c r="F32" s="332"/>
      <c r="G32" s="335"/>
      <c r="H32" s="179" t="s">
        <v>17</v>
      </c>
      <c r="I32" s="336" t="s">
        <v>61</v>
      </c>
      <c r="J32" s="337" t="str">
        <f>UPPER(IF(OR(I32="a",I32="as"),E31,IF(OR(I32="b",I32="bs"),E33,)))</f>
        <v>WAN</v>
      </c>
      <c r="K32" s="337"/>
      <c r="L32" s="332"/>
      <c r="M32" s="345"/>
      <c r="N32" s="345"/>
      <c r="O32" s="345"/>
      <c r="P32" s="340"/>
      <c r="Q32" s="205"/>
      <c r="R32" s="169"/>
    </row>
    <row r="33" spans="1:18" s="157" customFormat="1" ht="9.6" customHeight="1">
      <c r="A33" s="334">
        <v>14</v>
      </c>
      <c r="B33" s="161" t="str">
        <f>IF($D33="","",VLOOKUP($D33,'[1]Mens Si Qual Draw Prep'!$A$7:$P$38,15))</f>
        <v/>
      </c>
      <c r="C33" s="161" t="str">
        <f>IF($D33="","",VLOOKUP($D33,'[1]Mens Si Qual Draw Prep'!$A$7:$P$38,16))</f>
        <v/>
      </c>
      <c r="D33" s="162"/>
      <c r="E33" s="161" t="s">
        <v>71</v>
      </c>
      <c r="F33" s="161" t="s">
        <v>72</v>
      </c>
      <c r="G33" s="161"/>
      <c r="H33" s="161" t="str">
        <f>IF($D33="","",VLOOKUP($D33,'[1]Mens Si Qual Draw Prep'!$A$7:$P$38,4))</f>
        <v/>
      </c>
      <c r="I33" s="341"/>
      <c r="J33" s="332" t="s">
        <v>73</v>
      </c>
      <c r="K33" s="342"/>
      <c r="L33" s="332"/>
      <c r="M33" s="345"/>
      <c r="N33" s="345"/>
      <c r="O33" s="345"/>
      <c r="P33" s="340"/>
      <c r="Q33" s="205"/>
      <c r="R33" s="169"/>
    </row>
    <row r="34" spans="1:18" s="157" customFormat="1" ht="9.6" customHeight="1">
      <c r="A34" s="334"/>
      <c r="B34" s="172"/>
      <c r="C34" s="172"/>
      <c r="D34" s="189"/>
      <c r="E34" s="332"/>
      <c r="F34" s="332"/>
      <c r="G34" s="335"/>
      <c r="H34" s="332"/>
      <c r="I34" s="343"/>
      <c r="J34" s="179" t="s">
        <v>17</v>
      </c>
      <c r="K34" s="180" t="s">
        <v>61</v>
      </c>
      <c r="L34" s="337" t="str">
        <f>UPPER(IF(OR(K34="a",K34="as"),J32,IF(OR(K34="b",K34="bs"),J36,)))</f>
        <v>SCOTT</v>
      </c>
      <c r="M34" s="344"/>
      <c r="N34" s="345"/>
      <c r="O34" s="345"/>
      <c r="P34" s="340"/>
      <c r="Q34" s="205"/>
      <c r="R34" s="169"/>
    </row>
    <row r="35" spans="1:18" s="157" customFormat="1" ht="9.6" customHeight="1">
      <c r="A35" s="334">
        <v>15</v>
      </c>
      <c r="B35" s="161">
        <f>IF($D35="","",VLOOKUP($D35,'[1]Mens Si Qual Draw Prep'!$A$7:$P$38,15))</f>
        <v>0</v>
      </c>
      <c r="C35" s="161">
        <f>IF($D35="","",VLOOKUP($D35,'[1]Mens Si Qual Draw Prep'!$A$7:$P$38,16))</f>
        <v>0</v>
      </c>
      <c r="D35" s="162">
        <v>9</v>
      </c>
      <c r="E35" s="161" t="str">
        <f>UPPER(IF($D35="","",VLOOKUP($D35,'[1]Mens Si Qual Draw Prep'!$A$7:$P$38,2)))</f>
        <v>SCOTT</v>
      </c>
      <c r="F35" s="161" t="str">
        <f>IF($D35="","",VLOOKUP($D35,'[1]Mens Si Qual Draw Prep'!$A$7:$P$38,3))</f>
        <v>Adam</v>
      </c>
      <c r="G35" s="161"/>
      <c r="H35" s="161">
        <f>IF($D35="","",VLOOKUP($D35,'[1]Mens Si Qual Draw Prep'!$A$7:$P$38,4))</f>
        <v>0</v>
      </c>
      <c r="I35" s="331"/>
      <c r="J35" s="332"/>
      <c r="K35" s="356"/>
      <c r="L35" s="332" t="s">
        <v>74</v>
      </c>
      <c r="M35" s="357"/>
      <c r="N35" s="345"/>
      <c r="O35" s="345"/>
      <c r="P35" s="340"/>
      <c r="Q35" s="205"/>
      <c r="R35" s="169"/>
    </row>
    <row r="36" spans="1:18" s="157" customFormat="1" ht="9.6" customHeight="1">
      <c r="A36" s="334"/>
      <c r="B36" s="172"/>
      <c r="C36" s="172"/>
      <c r="D36" s="172"/>
      <c r="E36" s="332"/>
      <c r="F36" s="332"/>
      <c r="G36" s="335"/>
      <c r="H36" s="179" t="s">
        <v>17</v>
      </c>
      <c r="I36" s="336" t="s">
        <v>63</v>
      </c>
      <c r="J36" s="337" t="str">
        <f>UPPER(IF(OR(I36="a",I36="as"),E35,IF(OR(I36="b",I36="bs"),E37,)))</f>
        <v>SCOTT</v>
      </c>
      <c r="K36" s="358"/>
      <c r="L36" s="332"/>
      <c r="M36" s="357"/>
      <c r="N36" s="345"/>
      <c r="O36" s="345"/>
      <c r="P36" s="340"/>
      <c r="Q36" s="205"/>
      <c r="R36" s="169"/>
    </row>
    <row r="37" spans="1:18" s="157" customFormat="1" ht="9.6" customHeight="1">
      <c r="A37" s="330">
        <v>16</v>
      </c>
      <c r="B37" s="161">
        <f>IF($D37="","",VLOOKUP($D37,'[1]Mens Si Qual Draw Prep'!$A$7:$P$38,15))</f>
        <v>0</v>
      </c>
      <c r="C37" s="161">
        <f>IF($D37="","",VLOOKUP($D37,'[1]Mens Si Qual Draw Prep'!$A$7:$P$38,16))</f>
        <v>0</v>
      </c>
      <c r="D37" s="162">
        <v>12</v>
      </c>
      <c r="E37" s="161" t="str">
        <f>UPPER(IF($D37="","",VLOOKUP($D37,'[1]Mens Si Qual Draw Prep'!$A$7:$P$38,2)))</f>
        <v>SYLVESTER</v>
      </c>
      <c r="F37" s="161" t="str">
        <f>IF($D37="","",VLOOKUP($D37,'[1]Mens Si Qual Draw Prep'!$A$7:$P$38,3))</f>
        <v>Beckham</v>
      </c>
      <c r="G37" s="161"/>
      <c r="H37" s="163">
        <f>IF($D37="","",VLOOKUP($D37,'[1]Mens Si Qual Draw Prep'!$A$7:$P$38,4))</f>
        <v>0</v>
      </c>
      <c r="I37" s="350"/>
      <c r="J37" s="332" t="s">
        <v>75</v>
      </c>
      <c r="K37" s="332"/>
      <c r="L37" s="332"/>
      <c r="M37" s="357"/>
      <c r="N37" s="345"/>
      <c r="O37" s="345"/>
      <c r="P37" s="340"/>
      <c r="Q37" s="205"/>
      <c r="R37" s="169"/>
    </row>
    <row r="38" spans="1:18" s="157" customFormat="1" ht="9.6" customHeight="1">
      <c r="A38" s="334"/>
      <c r="B38" s="172"/>
      <c r="C38" s="172"/>
      <c r="D38" s="172"/>
      <c r="E38" s="332"/>
      <c r="F38" s="332"/>
      <c r="G38" s="335"/>
      <c r="H38" s="332"/>
      <c r="I38" s="343"/>
      <c r="J38" s="332"/>
      <c r="K38" s="332"/>
      <c r="L38" s="332"/>
      <c r="M38" s="357"/>
      <c r="N38" s="345"/>
      <c r="O38" s="345"/>
      <c r="P38" s="340"/>
      <c r="Q38" s="205"/>
      <c r="R38" s="169"/>
    </row>
    <row r="39" spans="1:18" s="157" customFormat="1" ht="9.6" customHeight="1">
      <c r="A39" s="330">
        <v>17</v>
      </c>
      <c r="B39" s="161">
        <f>IF($D39="","",VLOOKUP($D39,'[1]Mens Si Qual Draw Prep'!$A$7:$P$38,15))</f>
        <v>0</v>
      </c>
      <c r="C39" s="161">
        <f>IF($D39="","",VLOOKUP($D39,'[1]Mens Si Qual Draw Prep'!$A$7:$P$38,16))</f>
        <v>0</v>
      </c>
      <c r="D39" s="162">
        <v>5</v>
      </c>
      <c r="E39" s="163" t="str">
        <f>UPPER(IF($D39="","",VLOOKUP($D39,'[1]Mens Si Qual Draw Prep'!$A$7:$P$38,2)))</f>
        <v>GARSEE</v>
      </c>
      <c r="F39" s="163" t="str">
        <f>IF($D39="","",VLOOKUP($D39,'[1]Mens Si Qual Draw Prep'!$A$7:$P$38,3))</f>
        <v>Jameel</v>
      </c>
      <c r="G39" s="163"/>
      <c r="H39" s="163">
        <f>IF($D39="","",VLOOKUP($D39,'[1]Mens Si Qual Draw Prep'!$A$7:$P$38,4))</f>
        <v>0</v>
      </c>
      <c r="I39" s="331"/>
      <c r="J39" s="332"/>
      <c r="K39" s="332"/>
      <c r="L39" s="332"/>
      <c r="M39" s="357"/>
      <c r="N39" s="345"/>
      <c r="O39" s="345"/>
      <c r="P39" s="360"/>
      <c r="Q39" s="205"/>
      <c r="R39" s="169"/>
    </row>
    <row r="40" spans="1:18" s="157" customFormat="1" ht="9.6" customHeight="1">
      <c r="A40" s="334"/>
      <c r="B40" s="172"/>
      <c r="C40" s="172"/>
      <c r="D40" s="172"/>
      <c r="E40" s="332"/>
      <c r="F40" s="332"/>
      <c r="G40" s="335"/>
      <c r="H40" s="179" t="s">
        <v>17</v>
      </c>
      <c r="I40" s="336" t="s">
        <v>58</v>
      </c>
      <c r="J40" s="337" t="str">
        <f>UPPER(IF(OR(I40="a",I40="as"),E39,IF(OR(I40="b",I40="bs"),E41,)))</f>
        <v>GARSEE</v>
      </c>
      <c r="K40" s="337"/>
      <c r="L40" s="332"/>
      <c r="M40" s="357"/>
      <c r="N40" s="345"/>
      <c r="O40" s="345"/>
      <c r="P40" s="361"/>
      <c r="Q40" s="362"/>
      <c r="R40" s="169"/>
    </row>
    <row r="41" spans="1:18" s="157" customFormat="1" ht="9.6" customHeight="1">
      <c r="A41" s="334">
        <v>18</v>
      </c>
      <c r="B41" s="161" t="str">
        <f>IF($D41="","",VLOOKUP($D41,'[1]Mens Si Qual Draw Prep'!$A$7:$P$38,15))</f>
        <v/>
      </c>
      <c r="C41" s="161" t="str">
        <f>IF($D41="","",VLOOKUP($D41,'[1]Mens Si Qual Draw Prep'!$A$7:$P$38,16))</f>
        <v/>
      </c>
      <c r="D41" s="162"/>
      <c r="E41" s="161" t="s">
        <v>76</v>
      </c>
      <c r="F41" s="161" t="s">
        <v>77</v>
      </c>
      <c r="G41" s="161" t="str">
        <f>IF($D41="","",VLOOKUP($D41,'[1]Mens Si Qual Draw Prep'!$A$7:$P$38,4))</f>
        <v/>
      </c>
      <c r="H41" s="161" t="str">
        <f>IF($D41="","",VLOOKUP($D41,'[1]Mens Si Qual Draw Prep'!$A$7:$P$38,4))</f>
        <v/>
      </c>
      <c r="I41" s="341"/>
      <c r="J41" s="332" t="s">
        <v>67</v>
      </c>
      <c r="K41" s="342"/>
      <c r="L41" s="332"/>
      <c r="M41" s="357"/>
      <c r="N41" s="345"/>
      <c r="O41" s="345"/>
      <c r="P41" s="340"/>
      <c r="Q41" s="205"/>
      <c r="R41" s="169"/>
    </row>
    <row r="42" spans="1:18" s="157" customFormat="1" ht="9.6" customHeight="1">
      <c r="A42" s="334"/>
      <c r="B42" s="172"/>
      <c r="C42" s="172"/>
      <c r="D42" s="189"/>
      <c r="E42" s="332"/>
      <c r="F42" s="332"/>
      <c r="G42" s="335"/>
      <c r="H42" s="332"/>
      <c r="I42" s="343"/>
      <c r="J42" s="179" t="s">
        <v>17</v>
      </c>
      <c r="K42" s="180" t="s">
        <v>61</v>
      </c>
      <c r="L42" s="337" t="str">
        <f>UPPER(IF(OR(K42="a",K42="as"),J40,IF(OR(K42="b",K42="bs"),J44,)))</f>
        <v>RICHARDS</v>
      </c>
      <c r="M42" s="344"/>
      <c r="N42" s="345"/>
      <c r="O42" s="345"/>
      <c r="P42" s="340"/>
      <c r="Q42" s="205"/>
      <c r="R42" s="169"/>
    </row>
    <row r="43" spans="1:18" s="157" customFormat="1" ht="9.6" customHeight="1">
      <c r="A43" s="334">
        <v>19</v>
      </c>
      <c r="B43" s="161">
        <f>IF($D43="","",VLOOKUP($D43,'[1]Mens Si Qual Draw Prep'!$A$7:$P$38,15))</f>
        <v>0</v>
      </c>
      <c r="C43" s="161">
        <f>IF($D43="","",VLOOKUP($D43,'[1]Mens Si Qual Draw Prep'!$A$7:$P$38,16))</f>
        <v>0</v>
      </c>
      <c r="D43" s="162">
        <v>11</v>
      </c>
      <c r="E43" s="161" t="str">
        <f>UPPER(IF($D43="","",VLOOKUP($D43,'[1]Mens Si Qual Draw Prep'!$A$7:$P$38,2)))</f>
        <v>RICHARDS</v>
      </c>
      <c r="F43" s="161" t="str">
        <f>IF($D43="","",VLOOKUP($D43,'[1]Mens Si Qual Draw Prep'!$A$7:$P$38,3))</f>
        <v>Askia</v>
      </c>
      <c r="G43" s="161"/>
      <c r="H43" s="161">
        <f>IF($D43="","",VLOOKUP($D43,'[1]Mens Si Qual Draw Prep'!$A$7:$P$38,4))</f>
        <v>0</v>
      </c>
      <c r="I43" s="331"/>
      <c r="J43" s="332"/>
      <c r="K43" s="356"/>
      <c r="L43" s="332" t="s">
        <v>78</v>
      </c>
      <c r="M43" s="345"/>
      <c r="N43" s="345"/>
      <c r="O43" s="345"/>
      <c r="P43" s="340"/>
      <c r="Q43" s="205"/>
      <c r="R43" s="169"/>
    </row>
    <row r="44" spans="1:18" s="157" customFormat="1" ht="9.6" customHeight="1">
      <c r="A44" s="334"/>
      <c r="B44" s="172"/>
      <c r="C44" s="172"/>
      <c r="D44" s="189"/>
      <c r="E44" s="332"/>
      <c r="F44" s="332"/>
      <c r="G44" s="335"/>
      <c r="H44" s="179" t="s">
        <v>17</v>
      </c>
      <c r="I44" s="336" t="s">
        <v>63</v>
      </c>
      <c r="J44" s="337" t="str">
        <f>UPPER(IF(OR(I44="a",I44="as"),E43,IF(OR(I44="b",I44="bs"),E45,)))</f>
        <v>RICHARDS</v>
      </c>
      <c r="K44" s="358"/>
      <c r="L44" s="332"/>
      <c r="M44" s="345"/>
      <c r="N44" s="345"/>
      <c r="O44" s="345"/>
      <c r="P44" s="340"/>
      <c r="Q44" s="205"/>
      <c r="R44" s="169"/>
    </row>
    <row r="45" spans="1:18" s="157" customFormat="1" ht="9.6" customHeight="1">
      <c r="A45" s="334">
        <v>20</v>
      </c>
      <c r="B45" s="161">
        <f>IF($D45="","",VLOOKUP($D45,'[1]Mens Si Qual Draw Prep'!$A$7:$P$38,15))</f>
        <v>0</v>
      </c>
      <c r="C45" s="161">
        <f>IF($D45="","",VLOOKUP($D45,'[1]Mens Si Qual Draw Prep'!$A$7:$P$38,16))</f>
        <v>0</v>
      </c>
      <c r="D45" s="162">
        <v>14</v>
      </c>
      <c r="E45" s="161" t="str">
        <f>UPPER(IF($D45="","",VLOOKUP($D45,'[1]Mens Si Qual Draw Prep'!$A$7:$P$38,2)))</f>
        <v>BACHEW</v>
      </c>
      <c r="F45" s="161" t="str">
        <f>IF($D45="","",VLOOKUP($D45,'[1]Mens Si Qual Draw Prep'!$A$7:$P$38,3))</f>
        <v>Caleb</v>
      </c>
      <c r="G45" s="161"/>
      <c r="H45" s="161">
        <f>IF($D45="","",VLOOKUP($D45,'[1]Mens Si Qual Draw Prep'!$A$7:$P$38,4))</f>
        <v>0</v>
      </c>
      <c r="I45" s="350"/>
      <c r="J45" s="332" t="s">
        <v>67</v>
      </c>
      <c r="K45" s="332"/>
      <c r="L45" s="332"/>
      <c r="M45" s="345"/>
      <c r="N45" s="345"/>
      <c r="O45" s="345"/>
      <c r="P45" s="340"/>
      <c r="Q45" s="205"/>
      <c r="R45" s="169"/>
    </row>
    <row r="46" spans="1:18" s="157" customFormat="1" ht="9.6" customHeight="1">
      <c r="A46" s="334"/>
      <c r="B46" s="172"/>
      <c r="C46" s="172"/>
      <c r="D46" s="189"/>
      <c r="E46" s="332"/>
      <c r="F46" s="332"/>
      <c r="G46" s="335"/>
      <c r="H46" s="351"/>
      <c r="I46" s="343"/>
      <c r="J46" s="332"/>
      <c r="K46" s="332"/>
      <c r="L46" s="179" t="s">
        <v>17</v>
      </c>
      <c r="M46" s="352"/>
      <c r="N46" s="346" t="str">
        <f>UPPER(IF(OR(M46="a",M46="as"),L42,IF(OR(M46="b",M46="bs"),L50,)))</f>
        <v/>
      </c>
      <c r="O46" s="345"/>
      <c r="P46" s="340"/>
      <c r="Q46" s="205"/>
      <c r="R46" s="169"/>
    </row>
    <row r="47" spans="1:18" s="157" customFormat="1" ht="9.6" customHeight="1">
      <c r="A47" s="334">
        <v>21</v>
      </c>
      <c r="B47" s="161">
        <f>IF($D47="","",VLOOKUP($D47,'[1]Mens Si Qual Draw Prep'!$A$7:$P$38,15))</f>
        <v>0</v>
      </c>
      <c r="C47" s="161">
        <f>IF($D47="","",VLOOKUP($D47,'[1]Mens Si Qual Draw Prep'!$A$7:$P$38,16))</f>
        <v>0</v>
      </c>
      <c r="D47" s="162">
        <v>6</v>
      </c>
      <c r="E47" s="163" t="str">
        <f>UPPER(IF($D47="","",VLOOKUP($D47,'[1]Mens Si Qual Draw Prep'!$A$7:$P$38,2)))</f>
        <v>SHAMSI</v>
      </c>
      <c r="F47" s="163" t="str">
        <f>IF($D47="","",VLOOKUP($D47,'[1]Mens Si Qual Draw Prep'!$A$7:$P$38,3))</f>
        <v>Luca</v>
      </c>
      <c r="G47" s="163"/>
      <c r="H47" s="161">
        <f>IF($D47="","",VLOOKUP($D47,'[1]Mens Si Qual Draw Prep'!$A$7:$P$38,4))</f>
        <v>0</v>
      </c>
      <c r="I47" s="353"/>
      <c r="J47" s="332"/>
      <c r="K47" s="332"/>
      <c r="L47" s="332"/>
      <c r="M47" s="345"/>
      <c r="N47" s="346"/>
      <c r="O47" s="345"/>
      <c r="P47" s="340"/>
      <c r="Q47" s="205"/>
      <c r="R47" s="169"/>
    </row>
    <row r="48" spans="1:18" s="157" customFormat="1" ht="9.6" customHeight="1">
      <c r="A48" s="334"/>
      <c r="B48" s="172"/>
      <c r="C48" s="172"/>
      <c r="D48" s="189"/>
      <c r="E48" s="332"/>
      <c r="F48" s="332"/>
      <c r="G48" s="335"/>
      <c r="H48" s="179" t="s">
        <v>17</v>
      </c>
      <c r="I48" s="336" t="s">
        <v>88</v>
      </c>
      <c r="J48" s="337" t="str">
        <f>UPPER(IF(OR(I48="a",I48="as"),E47,IF(OR(I48="b",I48="bs"),E49,)))</f>
        <v>SHAMSI</v>
      </c>
      <c r="K48" s="337"/>
      <c r="L48" s="332"/>
      <c r="M48" s="345"/>
      <c r="N48" s="345"/>
      <c r="O48" s="345"/>
      <c r="P48" s="340"/>
      <c r="Q48" s="205"/>
      <c r="R48" s="169"/>
    </row>
    <row r="49" spans="1:18" s="157" customFormat="1" ht="9.6" customHeight="1">
      <c r="A49" s="334">
        <v>22</v>
      </c>
      <c r="B49" s="161">
        <f>IF($D49="","",VLOOKUP($D49,'[1]Mens Si Qual Draw Prep'!$A$7:$P$38,15))</f>
        <v>0</v>
      </c>
      <c r="C49" s="161">
        <f>IF($D49="","",VLOOKUP($D49,'[1]Mens Si Qual Draw Prep'!$A$7:$P$38,16))</f>
        <v>0</v>
      </c>
      <c r="D49" s="162">
        <v>15</v>
      </c>
      <c r="E49" s="161" t="str">
        <f>UPPER(IF($D49="","",VLOOKUP($D49,'[1]Mens Si Qual Draw Prep'!$A$7:$P$38,2)))</f>
        <v>OLIVER</v>
      </c>
      <c r="F49" s="161" t="str">
        <f>IF($D49="","",VLOOKUP($D49,'[1]Mens Si Qual Draw Prep'!$A$7:$P$38,3))</f>
        <v>Derrel</v>
      </c>
      <c r="G49" s="161"/>
      <c r="H49" s="161">
        <f>IF($D49="","",VLOOKUP($D49,'[1]Mens Si Qual Draw Prep'!$A$7:$P$38,4))</f>
        <v>0</v>
      </c>
      <c r="I49" s="341"/>
      <c r="J49" s="332" t="s">
        <v>79</v>
      </c>
      <c r="K49" s="342"/>
      <c r="L49" s="332"/>
      <c r="M49" s="345"/>
      <c r="N49" s="345"/>
      <c r="O49" s="345"/>
      <c r="P49" s="340"/>
      <c r="Q49" s="205"/>
      <c r="R49" s="169"/>
    </row>
    <row r="50" spans="1:18" s="157" customFormat="1" ht="9.6" customHeight="1">
      <c r="A50" s="334"/>
      <c r="B50" s="172"/>
      <c r="C50" s="172"/>
      <c r="D50" s="189"/>
      <c r="E50" s="332"/>
      <c r="F50" s="332"/>
      <c r="G50" s="335"/>
      <c r="H50" s="332"/>
      <c r="I50" s="343"/>
      <c r="J50" s="179" t="s">
        <v>17</v>
      </c>
      <c r="K50" s="180" t="s">
        <v>63</v>
      </c>
      <c r="L50" s="337" t="str">
        <f>UPPER(IF(OR(K50="a",K50="as"),J48,IF(OR(K50="b",K50="bs"),J52,)))</f>
        <v>SHAMSI</v>
      </c>
      <c r="M50" s="344"/>
      <c r="N50" s="345"/>
      <c r="O50" s="345"/>
      <c r="P50" s="340"/>
      <c r="Q50" s="205"/>
      <c r="R50" s="169"/>
    </row>
    <row r="51" spans="1:18" s="157" customFormat="1" ht="9.6" customHeight="1">
      <c r="A51" s="334">
        <v>23</v>
      </c>
      <c r="B51" s="161">
        <f>IF($D51="","",VLOOKUP($D51,'[1]Mens Si Qual Draw Prep'!$A$7:$P$38,15))</f>
        <v>0</v>
      </c>
      <c r="C51" s="161">
        <f>IF($D51="","",VLOOKUP($D51,'[1]Mens Si Qual Draw Prep'!$A$7:$P$38,16))</f>
        <v>0</v>
      </c>
      <c r="D51" s="162">
        <v>18</v>
      </c>
      <c r="E51" s="161" t="str">
        <f>UPPER(IF($D51="","",VLOOKUP($D51,'[1]Mens Si Qual Draw Prep'!$A$7:$P$38,2)))</f>
        <v>GOVIA</v>
      </c>
      <c r="F51" s="161" t="str">
        <f>IF($D51="","",VLOOKUP($D51,'[1]Mens Si Qual Draw Prep'!$A$7:$P$38,3))</f>
        <v>Jean Paul</v>
      </c>
      <c r="G51" s="161"/>
      <c r="H51" s="161">
        <f>IF($D51="","",VLOOKUP($D51,'[1]Mens Si Qual Draw Prep'!$A$7:$P$38,4))</f>
        <v>0</v>
      </c>
      <c r="I51" s="331"/>
      <c r="J51" s="332"/>
      <c r="K51" s="356"/>
      <c r="L51" s="332" t="s">
        <v>79</v>
      </c>
      <c r="M51" s="357"/>
      <c r="N51" s="345"/>
      <c r="O51" s="345"/>
      <c r="P51" s="340"/>
      <c r="Q51" s="205"/>
      <c r="R51" s="169"/>
    </row>
    <row r="52" spans="1:18" s="157" customFormat="1" ht="9.6" customHeight="1">
      <c r="A52" s="334"/>
      <c r="B52" s="172"/>
      <c r="C52" s="172"/>
      <c r="D52" s="172"/>
      <c r="E52" s="332"/>
      <c r="F52" s="332"/>
      <c r="G52" s="335"/>
      <c r="H52" s="179" t="s">
        <v>17</v>
      </c>
      <c r="I52" s="336" t="s">
        <v>61</v>
      </c>
      <c r="J52" s="337" t="str">
        <f>UPPER(IF(OR(I52="a",I52="as"),E51,IF(OR(I52="b",I52="bs"),E53,)))</f>
        <v>ALEXIS</v>
      </c>
      <c r="K52" s="358"/>
      <c r="L52" s="332"/>
      <c r="M52" s="357"/>
      <c r="N52" s="345"/>
      <c r="O52" s="345"/>
      <c r="P52" s="340"/>
      <c r="Q52" s="205"/>
      <c r="R52" s="169"/>
    </row>
    <row r="53" spans="1:18" s="157" customFormat="1" ht="9.6" customHeight="1">
      <c r="A53" s="330">
        <v>24</v>
      </c>
      <c r="B53" s="161">
        <f>IF($D53="","",VLOOKUP($D53,'[1]Mens Si Qual Draw Prep'!$A$7:$P$38,15))</f>
        <v>0</v>
      </c>
      <c r="C53" s="161">
        <f>IF($D53="","",VLOOKUP($D53,'[1]Mens Si Qual Draw Prep'!$A$7:$P$38,16))</f>
        <v>0</v>
      </c>
      <c r="D53" s="162">
        <v>17</v>
      </c>
      <c r="E53" s="161" t="str">
        <f>UPPER(IF($D53="","",VLOOKUP($D53,'[1]Mens Si Qual Draw Prep'!$A$7:$P$38,2)))</f>
        <v>ALEXIS</v>
      </c>
      <c r="F53" s="161" t="str">
        <f>IF($D53="","",VLOOKUP($D53,'[1]Mens Si Qual Draw Prep'!$A$7:$P$38,3))</f>
        <v>Jamal</v>
      </c>
      <c r="G53" s="161"/>
      <c r="H53" s="163">
        <f>IF($D53="","",VLOOKUP($D53,'[1]Mens Si Qual Draw Prep'!$A$7:$P$38,4))</f>
        <v>0</v>
      </c>
      <c r="I53" s="350"/>
      <c r="J53" s="332" t="s">
        <v>80</v>
      </c>
      <c r="K53" s="332"/>
      <c r="L53" s="332"/>
      <c r="M53" s="357"/>
      <c r="N53" s="345"/>
      <c r="O53" s="345"/>
      <c r="P53" s="340"/>
      <c r="Q53" s="205"/>
      <c r="R53" s="169"/>
    </row>
    <row r="54" spans="1:18" s="157" customFormat="1" ht="9.6" customHeight="1">
      <c r="A54" s="334"/>
      <c r="B54" s="172"/>
      <c r="C54" s="172"/>
      <c r="D54" s="172"/>
      <c r="E54" s="351"/>
      <c r="F54" s="351"/>
      <c r="G54" s="359"/>
      <c r="H54" s="351"/>
      <c r="I54" s="343"/>
      <c r="J54" s="332"/>
      <c r="K54" s="332"/>
      <c r="L54" s="332"/>
      <c r="M54" s="357"/>
      <c r="N54" s="345"/>
      <c r="O54" s="345"/>
      <c r="P54" s="340"/>
      <c r="Q54" s="205"/>
      <c r="R54" s="169"/>
    </row>
    <row r="55" spans="1:18" s="157" customFormat="1" ht="9.6" customHeight="1">
      <c r="A55" s="330">
        <v>25</v>
      </c>
      <c r="B55" s="161">
        <f>IF($D55="","",VLOOKUP($D55,'[1]Mens Si Qual Draw Prep'!$A$7:$P$38,15))</f>
        <v>0</v>
      </c>
      <c r="C55" s="161">
        <f>IF($D55="","",VLOOKUP($D55,'[1]Mens Si Qual Draw Prep'!$A$7:$P$38,16))</f>
        <v>0</v>
      </c>
      <c r="D55" s="162">
        <v>7</v>
      </c>
      <c r="E55" s="163" t="str">
        <f>UPPER(IF($D55="","",VLOOKUP($D55,'[1]Mens Si Qual Draw Prep'!$A$7:$P$38,2)))</f>
        <v>DEVAUX</v>
      </c>
      <c r="F55" s="163" t="str">
        <f>IF($D55="","",VLOOKUP($D55,'[1]Mens Si Qual Draw Prep'!$A$7:$P$38,3))</f>
        <v>Charles</v>
      </c>
      <c r="G55" s="163"/>
      <c r="H55" s="163">
        <f>IF($D55="","",VLOOKUP($D55,'[1]Mens Si Qual Draw Prep'!$A$7:$P$38,4))</f>
        <v>0</v>
      </c>
      <c r="I55" s="331"/>
      <c r="J55" s="332"/>
      <c r="K55" s="332"/>
      <c r="L55" s="332"/>
      <c r="M55" s="357"/>
      <c r="N55" s="345"/>
      <c r="O55" s="345"/>
      <c r="P55" s="340"/>
      <c r="Q55" s="205"/>
      <c r="R55" s="169"/>
    </row>
    <row r="56" spans="1:18" s="157" customFormat="1" ht="9.6" customHeight="1">
      <c r="A56" s="334"/>
      <c r="B56" s="172"/>
      <c r="C56" s="172"/>
      <c r="D56" s="172"/>
      <c r="E56" s="332"/>
      <c r="F56" s="332"/>
      <c r="G56" s="335"/>
      <c r="H56" s="179" t="s">
        <v>17</v>
      </c>
      <c r="I56" s="336" t="s">
        <v>58</v>
      </c>
      <c r="J56" s="337" t="str">
        <f>UPPER(IF(OR(I56="a",I56="as"),E55,IF(OR(I56="b",I56="bs"),E57,)))</f>
        <v>DEVAUX</v>
      </c>
      <c r="K56" s="337"/>
      <c r="L56" s="332"/>
      <c r="M56" s="357"/>
      <c r="N56" s="345"/>
      <c r="O56" s="345"/>
      <c r="P56" s="340"/>
      <c r="Q56" s="205"/>
      <c r="R56" s="169"/>
    </row>
    <row r="57" spans="1:18" s="157" customFormat="1" ht="9.6" customHeight="1">
      <c r="A57" s="334">
        <v>26</v>
      </c>
      <c r="B57" s="161">
        <f>IF($D57="","",VLOOKUP($D57,'[1]Mens Si Qual Draw Prep'!$A$7:$P$38,15))</f>
        <v>0</v>
      </c>
      <c r="C57" s="161">
        <f>IF($D57="","",VLOOKUP($D57,'[1]Mens Si Qual Draw Prep'!$A$7:$P$38,16))</f>
        <v>0</v>
      </c>
      <c r="D57" s="162">
        <v>13</v>
      </c>
      <c r="E57" s="161" t="s">
        <v>81</v>
      </c>
      <c r="F57" s="161" t="s">
        <v>82</v>
      </c>
      <c r="G57" s="161"/>
      <c r="H57" s="161">
        <f>IF($D57="","",VLOOKUP($D57,'[1]Mens Si Qual Draw Prep'!$A$7:$P$38,4))</f>
        <v>0</v>
      </c>
      <c r="I57" s="341"/>
      <c r="J57" s="332" t="s">
        <v>83</v>
      </c>
      <c r="K57" s="342"/>
      <c r="L57" s="332"/>
      <c r="M57" s="357"/>
      <c r="N57" s="345"/>
      <c r="O57" s="345"/>
      <c r="P57" s="340"/>
      <c r="Q57" s="205"/>
      <c r="R57" s="169"/>
    </row>
    <row r="58" spans="1:18" s="157" customFormat="1" ht="9.6" customHeight="1">
      <c r="A58" s="334"/>
      <c r="B58" s="172"/>
      <c r="C58" s="172"/>
      <c r="D58" s="189"/>
      <c r="E58" s="332"/>
      <c r="F58" s="332"/>
      <c r="G58" s="335"/>
      <c r="H58" s="332"/>
      <c r="I58" s="343"/>
      <c r="J58" s="179" t="s">
        <v>17</v>
      </c>
      <c r="K58" s="180" t="s">
        <v>61</v>
      </c>
      <c r="L58" s="337" t="str">
        <f>UPPER(IF(OR(K58="a",K58="as"),J56,IF(OR(K58="b",K58="bs"),J60,)))</f>
        <v>CAESAR</v>
      </c>
      <c r="M58" s="344"/>
      <c r="N58" s="345"/>
      <c r="O58" s="345"/>
      <c r="P58" s="340"/>
      <c r="Q58" s="205"/>
      <c r="R58" s="169"/>
    </row>
    <row r="59" spans="1:18" s="157" customFormat="1" ht="9.6" customHeight="1">
      <c r="A59" s="334">
        <v>27</v>
      </c>
      <c r="B59" s="161">
        <f>IF($D59="","",VLOOKUP($D59,'[1]Mens Si Qual Draw Prep'!$A$7:$P$38,15))</f>
        <v>0</v>
      </c>
      <c r="C59" s="161">
        <f>IF($D59="","",VLOOKUP($D59,'[1]Mens Si Qual Draw Prep'!$A$7:$P$38,16))</f>
        <v>0</v>
      </c>
      <c r="D59" s="162">
        <v>19</v>
      </c>
      <c r="E59" s="161" t="str">
        <f>UPPER(IF($D59="","",VLOOKUP($D59,'[1]Mens Si Qual Draw Prep'!$A$7:$P$38,2)))</f>
        <v>ALEXANDER</v>
      </c>
      <c r="F59" s="161" t="str">
        <f>IF($D59="","",VLOOKUP($D59,'[1]Mens Si Qual Draw Prep'!$A$7:$P$38,3))</f>
        <v>Joel</v>
      </c>
      <c r="G59" s="161"/>
      <c r="H59" s="161">
        <f>IF($D59="","",VLOOKUP($D59,'[1]Mens Si Qual Draw Prep'!$A$7:$P$38,4))</f>
        <v>0</v>
      </c>
      <c r="I59" s="331"/>
      <c r="J59" s="332"/>
      <c r="K59" s="356"/>
      <c r="L59" s="332" t="s">
        <v>73</v>
      </c>
      <c r="M59" s="345"/>
      <c r="N59" s="345"/>
      <c r="O59" s="345"/>
      <c r="P59" s="340"/>
      <c r="Q59" s="205"/>
      <c r="R59" s="363"/>
    </row>
    <row r="60" spans="1:18" s="157" customFormat="1" ht="9.6" customHeight="1">
      <c r="A60" s="334"/>
      <c r="B60" s="172"/>
      <c r="C60" s="172"/>
      <c r="D60" s="189"/>
      <c r="E60" s="332"/>
      <c r="F60" s="332"/>
      <c r="G60" s="335"/>
      <c r="H60" s="179" t="s">
        <v>17</v>
      </c>
      <c r="I60" s="336" t="s">
        <v>61</v>
      </c>
      <c r="J60" s="337" t="str">
        <f>UPPER(IF(OR(I60="a",I60="as"),E59,IF(OR(I60="b",I60="bs"),E61,)))</f>
        <v>CAESAR</v>
      </c>
      <c r="K60" s="358"/>
      <c r="L60" s="332"/>
      <c r="M60" s="345"/>
      <c r="N60" s="345"/>
      <c r="O60" s="345"/>
      <c r="P60" s="340"/>
      <c r="Q60" s="205"/>
      <c r="R60" s="169"/>
    </row>
    <row r="61" spans="1:18" s="157" customFormat="1" ht="9.6" customHeight="1">
      <c r="A61" s="334">
        <v>28</v>
      </c>
      <c r="B61" s="161">
        <f>IF($D61="","",VLOOKUP($D61,'[1]Mens Si Qual Draw Prep'!$A$7:$P$38,15))</f>
        <v>0</v>
      </c>
      <c r="C61" s="161">
        <f>IF($D61="","",VLOOKUP($D61,'[1]Mens Si Qual Draw Prep'!$A$7:$P$38,16))</f>
        <v>0</v>
      </c>
      <c r="D61" s="162">
        <v>24</v>
      </c>
      <c r="E61" s="161" t="str">
        <f>UPPER(IF($D61="","",VLOOKUP($D61,'[1]Mens Si Qual Draw Prep'!$A$7:$P$38,2)))</f>
        <v>CAESAR</v>
      </c>
      <c r="F61" s="161" t="str">
        <f>IF($D61="","",VLOOKUP($D61,'[1]Mens Si Qual Draw Prep'!$A$7:$P$38,3))</f>
        <v>Robert</v>
      </c>
      <c r="G61" s="161"/>
      <c r="H61" s="161">
        <f>IF($D61="","",VLOOKUP($D61,'[1]Mens Si Qual Draw Prep'!$A$7:$P$38,4))</f>
        <v>0</v>
      </c>
      <c r="I61" s="350"/>
      <c r="J61" s="332" t="s">
        <v>67</v>
      </c>
      <c r="K61" s="332"/>
      <c r="L61" s="332"/>
      <c r="M61" s="345"/>
      <c r="N61" s="345"/>
      <c r="O61" s="345"/>
      <c r="P61" s="340"/>
      <c r="Q61" s="205"/>
      <c r="R61" s="169"/>
    </row>
    <row r="62" spans="1:18" s="157" customFormat="1" ht="9.6" customHeight="1">
      <c r="A62" s="334"/>
      <c r="B62" s="172"/>
      <c r="C62" s="172"/>
      <c r="D62" s="189"/>
      <c r="E62" s="332"/>
      <c r="F62" s="332"/>
      <c r="G62" s="335"/>
      <c r="H62" s="351"/>
      <c r="I62" s="343"/>
      <c r="J62" s="332"/>
      <c r="K62" s="332"/>
      <c r="L62" s="179" t="s">
        <v>17</v>
      </c>
      <c r="M62" s="352"/>
      <c r="N62" s="346" t="str">
        <f>UPPER(IF(OR(M62="a",M62="as"),L58,IF(OR(M62="b",M62="bs"),L66,)))</f>
        <v/>
      </c>
      <c r="O62" s="345"/>
      <c r="P62" s="340"/>
      <c r="Q62" s="205"/>
      <c r="R62" s="169"/>
    </row>
    <row r="63" spans="1:18" s="157" customFormat="1" ht="9.6" customHeight="1">
      <c r="A63" s="334">
        <v>29</v>
      </c>
      <c r="B63" s="161">
        <f>IF($D63="","",VLOOKUP($D63,'[1]Mens Si Qual Draw Prep'!$A$7:$P$38,15))</f>
        <v>0</v>
      </c>
      <c r="C63" s="161">
        <f>IF($D63="","",VLOOKUP($D63,'[1]Mens Si Qual Draw Prep'!$A$7:$P$38,16))</f>
        <v>0</v>
      </c>
      <c r="D63" s="162">
        <v>8</v>
      </c>
      <c r="E63" s="163" t="str">
        <f>UPPER(IF($D63="","",VLOOKUP($D63,'[1]Mens Si Qual Draw Prep'!$A$7:$P$38,2)))</f>
        <v>SYLVESTER</v>
      </c>
      <c r="F63" s="163" t="str">
        <f>IF($D63="","",VLOOKUP($D63,'[1]Mens Si Qual Draw Prep'!$A$7:$P$38,3))</f>
        <v>Sebastian</v>
      </c>
      <c r="G63" s="163"/>
      <c r="H63" s="161">
        <f>IF($D63="","",VLOOKUP($D63,'[1]Mens Si Qual Draw Prep'!$A$7:$P$38,4))</f>
        <v>0</v>
      </c>
      <c r="I63" s="353"/>
      <c r="J63" s="332"/>
      <c r="K63" s="332"/>
      <c r="L63" s="332"/>
      <c r="M63" s="345"/>
      <c r="N63" s="346"/>
      <c r="O63" s="345"/>
      <c r="P63" s="340"/>
      <c r="Q63" s="205"/>
      <c r="R63" s="169"/>
    </row>
    <row r="64" spans="1:18" s="157" customFormat="1" ht="9.6" customHeight="1">
      <c r="A64" s="334"/>
      <c r="B64" s="172"/>
      <c r="C64" s="172"/>
      <c r="D64" s="189"/>
      <c r="E64" s="332"/>
      <c r="F64" s="332"/>
      <c r="G64" s="335"/>
      <c r="H64" s="179" t="s">
        <v>17</v>
      </c>
      <c r="I64" s="336" t="s">
        <v>61</v>
      </c>
      <c r="J64" s="337" t="str">
        <f>UPPER(IF(OR(I64="a",I64="as"),E63,IF(OR(I64="b",I64="bs"),E65,)))</f>
        <v>WEEKES</v>
      </c>
      <c r="K64" s="337"/>
      <c r="L64" s="332"/>
      <c r="M64" s="345"/>
      <c r="N64" s="345"/>
      <c r="O64" s="345"/>
      <c r="P64" s="340"/>
      <c r="Q64" s="205"/>
      <c r="R64" s="169"/>
    </row>
    <row r="65" spans="1:18" s="157" customFormat="1" ht="9.6" customHeight="1">
      <c r="A65" s="334">
        <v>30</v>
      </c>
      <c r="B65" s="161">
        <f>IF($D65="","",VLOOKUP($D65,'[1]Mens Si Qual Draw Prep'!$A$7:$P$38,15))</f>
        <v>0</v>
      </c>
      <c r="C65" s="161">
        <f>IF($D65="","",VLOOKUP($D65,'[1]Mens Si Qual Draw Prep'!$A$7:$P$38,16))</f>
        <v>0</v>
      </c>
      <c r="D65" s="162">
        <v>22</v>
      </c>
      <c r="E65" s="161" t="str">
        <f>UPPER(IF($D65="","",VLOOKUP($D65,'[1]Mens Si Qual Draw Prep'!$A$7:$P$38,2)))</f>
        <v>WEEKES</v>
      </c>
      <c r="F65" s="161" t="str">
        <f>IF($D65="","",VLOOKUP($D65,'[1]Mens Si Qual Draw Prep'!$A$7:$P$38,3))</f>
        <v>Marlon</v>
      </c>
      <c r="G65" s="161"/>
      <c r="H65" s="161">
        <f>IF($D65="","",VLOOKUP($D65,'[1]Mens Si Qual Draw Prep'!$A$7:$P$38,4))</f>
        <v>0</v>
      </c>
      <c r="I65" s="341"/>
      <c r="J65" s="332" t="s">
        <v>84</v>
      </c>
      <c r="K65" s="342"/>
      <c r="L65" s="332"/>
      <c r="M65" s="345"/>
      <c r="N65" s="345"/>
      <c r="O65" s="345"/>
      <c r="P65" s="340"/>
      <c r="Q65" s="205"/>
      <c r="R65" s="169"/>
    </row>
    <row r="66" spans="1:18" s="157" customFormat="1" ht="9.6" customHeight="1">
      <c r="A66" s="334"/>
      <c r="B66" s="172"/>
      <c r="C66" s="172"/>
      <c r="D66" s="189"/>
      <c r="E66" s="332"/>
      <c r="F66" s="332"/>
      <c r="G66" s="335"/>
      <c r="H66" s="332"/>
      <c r="I66" s="343"/>
      <c r="J66" s="179" t="s">
        <v>17</v>
      </c>
      <c r="K66" s="180" t="s">
        <v>51</v>
      </c>
      <c r="L66" s="337" t="str">
        <f>UPPER(IF(OR(K66="a",K66="as"),J64,IF(OR(K66="b",K66="bs"),J68,)))</f>
        <v>WEEKES</v>
      </c>
      <c r="M66" s="344"/>
      <c r="N66" s="345"/>
      <c r="O66" s="345"/>
      <c r="P66" s="340"/>
      <c r="Q66" s="205"/>
      <c r="R66" s="169"/>
    </row>
    <row r="67" spans="1:18" s="157" customFormat="1" ht="9.6" customHeight="1">
      <c r="A67" s="334">
        <v>31</v>
      </c>
      <c r="B67" s="161">
        <f>IF($D67="","",VLOOKUP($D67,'[1]Mens Si Qual Draw Prep'!$A$7:$P$38,15))</f>
        <v>0</v>
      </c>
      <c r="C67" s="161">
        <f>IF($D67="","",VLOOKUP($D67,'[1]Mens Si Qual Draw Prep'!$A$7:$P$38,16))</f>
        <v>0</v>
      </c>
      <c r="D67" s="162">
        <v>20</v>
      </c>
      <c r="E67" s="161" t="str">
        <f>UPPER(IF($D67="","",VLOOKUP($D67,'[1]Mens Si Qual Draw Prep'!$A$7:$P$38,2)))</f>
        <v>CORNWALL</v>
      </c>
      <c r="F67" s="161" t="str">
        <f>IF($D67="","",VLOOKUP($D67,'[1]Mens Si Qual Draw Prep'!$A$7:$P$38,3))</f>
        <v>Kendon</v>
      </c>
      <c r="G67" s="161"/>
      <c r="H67" s="161">
        <f>IF($D67="","",VLOOKUP($D67,'[1]Mens Si Qual Draw Prep'!$A$7:$P$38,4))</f>
        <v>0</v>
      </c>
      <c r="I67" s="331"/>
      <c r="J67" s="332"/>
      <c r="K67" s="356"/>
      <c r="L67" s="332" t="s">
        <v>85</v>
      </c>
      <c r="M67" s="357"/>
      <c r="N67" s="345"/>
      <c r="O67" s="345"/>
      <c r="P67" s="340"/>
      <c r="Q67" s="205"/>
      <c r="R67" s="169"/>
    </row>
    <row r="68" spans="1:18" s="157" customFormat="1" ht="9.6" customHeight="1">
      <c r="A68" s="334"/>
      <c r="B68" s="172"/>
      <c r="C68" s="172"/>
      <c r="D68" s="172"/>
      <c r="E68" s="332"/>
      <c r="F68" s="332"/>
      <c r="G68" s="335"/>
      <c r="H68" s="179" t="s">
        <v>17</v>
      </c>
      <c r="I68" s="336" t="s">
        <v>52</v>
      </c>
      <c r="J68" s="337" t="str">
        <f>UPPER(IF(OR(I68="a",I68="as"),E67,IF(OR(I68="b",I68="bs"),E69,)))</f>
        <v>WILLIAMS</v>
      </c>
      <c r="K68" s="358"/>
      <c r="L68" s="332"/>
      <c r="M68" s="357"/>
      <c r="N68" s="345"/>
      <c r="O68" s="345"/>
      <c r="P68" s="340"/>
      <c r="Q68" s="205"/>
      <c r="R68" s="169"/>
    </row>
    <row r="69" spans="1:18" s="157" customFormat="1" ht="9.6" customHeight="1">
      <c r="A69" s="330">
        <v>32</v>
      </c>
      <c r="B69" s="161">
        <f>IF($D69="","",VLOOKUP($D69,'[1]Mens Si Qual Draw Prep'!$A$7:$P$38,15))</f>
        <v>0</v>
      </c>
      <c r="C69" s="161">
        <f>IF($D69="","",VLOOKUP($D69,'[1]Mens Si Qual Draw Prep'!$A$7:$P$38,16))</f>
        <v>0</v>
      </c>
      <c r="D69" s="162">
        <v>26</v>
      </c>
      <c r="E69" s="161" t="str">
        <f>UPPER(IF($D69="","",VLOOKUP($D69,'[1]Mens Si Qual Draw Prep'!$A$7:$P$38,2)))</f>
        <v>WILLIAMS</v>
      </c>
      <c r="F69" s="161" t="str">
        <f>IF($D69="","",VLOOKUP($D69,'[1]Mens Si Qual Draw Prep'!$A$7:$P$38,3))</f>
        <v>Saqiv</v>
      </c>
      <c r="G69" s="161"/>
      <c r="H69" s="163">
        <f>IF($D69="","",VLOOKUP($D69,'[1]Mens Si Qual Draw Prep'!$A$7:$P$38,4))</f>
        <v>0</v>
      </c>
      <c r="I69" s="350"/>
      <c r="J69" s="332" t="s">
        <v>60</v>
      </c>
      <c r="K69" s="332"/>
      <c r="L69" s="332"/>
      <c r="M69" s="332"/>
      <c r="N69" s="338"/>
      <c r="O69" s="339"/>
      <c r="P69" s="340"/>
      <c r="Q69" s="205"/>
      <c r="R69" s="169"/>
    </row>
    <row r="70" spans="1:18" s="210" customFormat="1" ht="6.75" customHeight="1">
      <c r="A70" s="364"/>
      <c r="B70" s="364"/>
      <c r="C70" s="364"/>
      <c r="D70" s="364"/>
      <c r="E70" s="365"/>
      <c r="F70" s="365"/>
      <c r="G70" s="365"/>
      <c r="H70" s="365"/>
      <c r="I70" s="366"/>
      <c r="J70" s="207"/>
      <c r="K70" s="208"/>
      <c r="L70" s="207"/>
      <c r="M70" s="208"/>
      <c r="N70" s="207"/>
      <c r="O70" s="208"/>
      <c r="P70" s="207"/>
      <c r="Q70" s="208"/>
      <c r="R70" s="209"/>
    </row>
    <row r="71" spans="1:18" s="222" customFormat="1" ht="10.5" customHeight="1">
      <c r="A71" s="211" t="s">
        <v>20</v>
      </c>
      <c r="B71" s="212"/>
      <c r="C71" s="213"/>
      <c r="D71" s="214" t="s">
        <v>21</v>
      </c>
      <c r="E71" s="215" t="s">
        <v>22</v>
      </c>
      <c r="F71" s="214"/>
      <c r="G71" s="367"/>
      <c r="H71" s="368"/>
      <c r="I71" s="214" t="s">
        <v>21</v>
      </c>
      <c r="J71" s="215" t="s">
        <v>45</v>
      </c>
      <c r="K71" s="217"/>
      <c r="L71" s="215" t="s">
        <v>24</v>
      </c>
      <c r="M71" s="218"/>
      <c r="N71" s="219" t="s">
        <v>25</v>
      </c>
      <c r="O71" s="219"/>
      <c r="P71" s="220"/>
      <c r="Q71" s="221"/>
    </row>
    <row r="72" spans="1:18" s="222" customFormat="1" ht="9" customHeight="1">
      <c r="A72" s="223" t="s">
        <v>26</v>
      </c>
      <c r="B72" s="224"/>
      <c r="C72" s="225"/>
      <c r="D72" s="226">
        <v>1</v>
      </c>
      <c r="E72" s="227" t="str">
        <f>IF(D72&gt;$Q$79,,UPPER(VLOOKUP(D72,'[1]Mens Si Qual Draw Prep'!$A$7:$R$134,2)))</f>
        <v>FRANCIS</v>
      </c>
      <c r="F72" s="369"/>
      <c r="G72" s="227"/>
      <c r="H72" s="370"/>
      <c r="I72" s="371" t="s">
        <v>27</v>
      </c>
      <c r="J72" s="224"/>
      <c r="K72" s="231"/>
      <c r="L72" s="224"/>
      <c r="M72" s="232"/>
      <c r="N72" s="233" t="s">
        <v>28</v>
      </c>
      <c r="O72" s="234"/>
      <c r="P72" s="234"/>
      <c r="Q72" s="235"/>
    </row>
    <row r="73" spans="1:18" s="222" customFormat="1" ht="9" customHeight="1">
      <c r="A73" s="223" t="s">
        <v>29</v>
      </c>
      <c r="B73" s="224"/>
      <c r="C73" s="225"/>
      <c r="D73" s="226">
        <v>2</v>
      </c>
      <c r="E73" s="227" t="str">
        <f>IF(D73&gt;$Q$79,,UPPER(VLOOKUP(D73,'[1]Mens Si Qual Draw Prep'!$A$7:$R$134,2)))</f>
        <v>MUKERJI</v>
      </c>
      <c r="F73" s="369"/>
      <c r="G73" s="227"/>
      <c r="H73" s="370"/>
      <c r="I73" s="371" t="s">
        <v>30</v>
      </c>
      <c r="J73" s="224"/>
      <c r="K73" s="231"/>
      <c r="L73" s="224"/>
      <c r="M73" s="232"/>
      <c r="N73" s="372"/>
      <c r="O73" s="237"/>
      <c r="P73" s="236"/>
      <c r="Q73" s="238"/>
    </row>
    <row r="74" spans="1:18" s="222" customFormat="1" ht="9" customHeight="1">
      <c r="A74" s="239" t="s">
        <v>31</v>
      </c>
      <c r="B74" s="236"/>
      <c r="C74" s="240"/>
      <c r="D74" s="226">
        <v>3</v>
      </c>
      <c r="E74" s="227" t="str">
        <f>IF(D74&gt;$Q$79,,UPPER(VLOOKUP(D74,'[1]Mens Si Qual Draw Prep'!$A$7:$R$134,2)))</f>
        <v>LESLIE</v>
      </c>
      <c r="F74" s="369"/>
      <c r="G74" s="227"/>
      <c r="H74" s="370"/>
      <c r="I74" s="371" t="s">
        <v>32</v>
      </c>
      <c r="J74" s="224"/>
      <c r="K74" s="231"/>
      <c r="L74" s="224"/>
      <c r="M74" s="232"/>
      <c r="N74" s="233" t="s">
        <v>33</v>
      </c>
      <c r="O74" s="234"/>
      <c r="P74" s="234"/>
      <c r="Q74" s="235"/>
    </row>
    <row r="75" spans="1:18" s="222" customFormat="1" ht="9" customHeight="1">
      <c r="A75" s="241"/>
      <c r="B75" s="242"/>
      <c r="C75" s="243"/>
      <c r="D75" s="226">
        <v>4</v>
      </c>
      <c r="E75" s="227" t="str">
        <f>IF(D75&gt;$Q$79,,UPPER(VLOOKUP(D75,'[1]Mens Si Qual Draw Prep'!$A$7:$R$134,2)))</f>
        <v>VALDEZ</v>
      </c>
      <c r="F75" s="369"/>
      <c r="G75" s="227"/>
      <c r="H75" s="370"/>
      <c r="I75" s="371" t="s">
        <v>34</v>
      </c>
      <c r="J75" s="224"/>
      <c r="K75" s="231"/>
      <c r="L75" s="224"/>
      <c r="M75" s="232"/>
      <c r="N75" s="224"/>
      <c r="O75" s="231"/>
      <c r="P75" s="224"/>
      <c r="Q75" s="232"/>
    </row>
    <row r="76" spans="1:18" s="222" customFormat="1" ht="9" customHeight="1">
      <c r="A76" s="244" t="s">
        <v>35</v>
      </c>
      <c r="B76" s="245"/>
      <c r="C76" s="246"/>
      <c r="D76" s="226">
        <v>5</v>
      </c>
      <c r="E76" s="227" t="str">
        <f>IF(D76&gt;$Q$79,,UPPER(VLOOKUP(D76,'[1]Mens Si Qual Draw Prep'!$A$7:$R$134,2)))</f>
        <v>GARSEE</v>
      </c>
      <c r="F76" s="369"/>
      <c r="G76" s="227"/>
      <c r="H76" s="370"/>
      <c r="I76" s="371" t="s">
        <v>36</v>
      </c>
      <c r="J76" s="224"/>
      <c r="K76" s="231"/>
      <c r="L76" s="224"/>
      <c r="M76" s="232"/>
      <c r="N76" s="236"/>
      <c r="O76" s="237"/>
      <c r="P76" s="236"/>
      <c r="Q76" s="238"/>
    </row>
    <row r="77" spans="1:18" s="222" customFormat="1" ht="9" customHeight="1">
      <c r="A77" s="223" t="s">
        <v>26</v>
      </c>
      <c r="B77" s="224"/>
      <c r="C77" s="225"/>
      <c r="D77" s="226">
        <v>6</v>
      </c>
      <c r="E77" s="227" t="str">
        <f>IF(D77&gt;$Q$79,,UPPER(VLOOKUP(D77,'[1]Mens Si Qual Draw Prep'!$A$7:$R$134,2)))</f>
        <v>SHAMSI</v>
      </c>
      <c r="F77" s="369"/>
      <c r="G77" s="227"/>
      <c r="H77" s="370"/>
      <c r="I77" s="371" t="s">
        <v>37</v>
      </c>
      <c r="J77" s="224"/>
      <c r="K77" s="231"/>
      <c r="L77" s="224"/>
      <c r="M77" s="232"/>
      <c r="N77" s="233" t="s">
        <v>38</v>
      </c>
      <c r="O77" s="234"/>
      <c r="P77" s="234"/>
      <c r="Q77" s="235"/>
    </row>
    <row r="78" spans="1:18" s="222" customFormat="1" ht="9" customHeight="1">
      <c r="A78" s="223" t="s">
        <v>39</v>
      </c>
      <c r="B78" s="224"/>
      <c r="C78" s="247"/>
      <c r="D78" s="226">
        <v>7</v>
      </c>
      <c r="E78" s="227" t="str">
        <f>IF(D78&gt;$Q$79,,UPPER(VLOOKUP(D78,'[1]Mens Si Qual Draw Prep'!$A$7:$R$134,2)))</f>
        <v>DEVAUX</v>
      </c>
      <c r="F78" s="369"/>
      <c r="G78" s="227"/>
      <c r="H78" s="370"/>
      <c r="I78" s="371" t="s">
        <v>40</v>
      </c>
      <c r="J78" s="224"/>
      <c r="K78" s="231"/>
      <c r="L78" s="224"/>
      <c r="M78" s="232"/>
      <c r="N78" s="224"/>
      <c r="O78" s="231"/>
      <c r="P78" s="224"/>
      <c r="Q78" s="232"/>
    </row>
    <row r="79" spans="1:18" s="222" customFormat="1" ht="9" customHeight="1">
      <c r="A79" s="239" t="s">
        <v>87</v>
      </c>
      <c r="B79" s="236"/>
      <c r="C79" s="248"/>
      <c r="D79" s="249">
        <v>8</v>
      </c>
      <c r="E79" s="250" t="str">
        <f>IF(D79&gt;$Q$79,,UPPER(VLOOKUP(D79,'[1]Mens Si Qual Draw Prep'!$A$7:$R$134,2)))</f>
        <v>SYLVESTER</v>
      </c>
      <c r="F79" s="373"/>
      <c r="G79" s="250"/>
      <c r="H79" s="374"/>
      <c r="I79" s="375" t="s">
        <v>42</v>
      </c>
      <c r="J79" s="236"/>
      <c r="K79" s="237"/>
      <c r="L79" s="236"/>
      <c r="M79" s="238"/>
      <c r="N79" s="236" t="str">
        <f>Q4</f>
        <v>Chester Dalrymple</v>
      </c>
      <c r="O79" s="237"/>
      <c r="P79" s="236"/>
      <c r="Q79" s="376">
        <f>MIN(8,'[1]Mens Si Qual Draw Prep'!R5)</f>
        <v>8</v>
      </c>
    </row>
  </sheetData>
  <mergeCells count="3">
    <mergeCell ref="A1:P1"/>
    <mergeCell ref="E2:N2"/>
    <mergeCell ref="A4:C4"/>
  </mergeCells>
  <conditionalFormatting sqref="G39 G7 G9 G11 G13 G15 G17 G19 G23 G43 G45 G47 G49 G51 G53 G21 G25 G27 G29 G31 G33 G35 G37 G55 G57 G59 G61 G63 G65 G67 G69">
    <cfRule type="expression" dxfId="129" priority="1" stopIfTrue="1">
      <formula>AND($D7&lt;9,$C7&gt;0)</formula>
    </cfRule>
  </conditionalFormatting>
  <conditionalFormatting sqref="H8 H40 H16 L14 H20 L30 H24 H48 L46 H52 H32 H44 H36 H12 L62 H28 J18 J26 J34 J42 J50 J58 J66 J10 H56 H64 H68 H60">
    <cfRule type="expression" dxfId="128" priority="2" stopIfTrue="1">
      <formula>AND($N$1="CU",H8="Umpire")</formula>
    </cfRule>
    <cfRule type="expression" dxfId="127" priority="3" stopIfTrue="1">
      <formula>AND($N$1="CU",H8&lt;&gt;"Umpire",I8&lt;&gt;"")</formula>
    </cfRule>
    <cfRule type="expression" dxfId="126" priority="4" stopIfTrue="1">
      <formula>AND($N$1="CU",H8&lt;&gt;"Umpire")</formula>
    </cfRule>
  </conditionalFormatting>
  <conditionalFormatting sqref="L10 L18 L26 L34 L42 L50 L58 L66 N14 N30 N46 N62 J8 J12 J16 J20 J24 J28 J32 J36 J40 J44 J48 J52 J56 J60 J64 J68">
    <cfRule type="expression" dxfId="125" priority="5" stopIfTrue="1">
      <formula>I8="as"</formula>
    </cfRule>
    <cfRule type="expression" dxfId="124" priority="6" stopIfTrue="1">
      <formula>I8="bs"</formula>
    </cfRule>
  </conditionalFormatting>
  <conditionalFormatting sqref="B7 B9 B11 B13 B15 B17 B19 B21 B23 B25 B27 B29 B31 B33 B35 B37 B39 B41 B43 B45 B47 B49 B51 B53 B55 B57 B59 B61 B63 B65 B67 B69">
    <cfRule type="cellIs" dxfId="123" priority="7" stopIfTrue="1" operator="equal">
      <formula>"QA"</formula>
    </cfRule>
    <cfRule type="cellIs" dxfId="122" priority="8" stopIfTrue="1" operator="equal">
      <formula>"DA"</formula>
    </cfRule>
  </conditionalFormatting>
  <conditionalFormatting sqref="I8 I12 I16 I20 I24 I28 I32 I36 I40 I44 I48 I52 I56 I60 I64 I68 K66 K58 K50 K42 K34 K26 K18 K10 M14 M30 M46 M62 Q79">
    <cfRule type="expression" dxfId="121" priority="9" stopIfTrue="1">
      <formula>$N$1="CU"</formula>
    </cfRule>
  </conditionalFormatting>
  <conditionalFormatting sqref="D7 D9 D11 D13 D15 D17 D19 D21 D23 D25 D27 D29 D31 D33 D35 D37 D39 D41 D43 D45 D47 D49 D51 D53 D55 D57 D59 D61 D63 D65 D67 D69">
    <cfRule type="expression" dxfId="120" priority="10" stopIfTrue="1">
      <formula>$D7&lt;9</formula>
    </cfRule>
  </conditionalFormatting>
  <printOptions horizontalCentered="1"/>
  <pageMargins left="0.35" right="0.35" top="0.39" bottom="0.39" header="0" footer="0"/>
  <pageSetup paperSize="9" orientation="portrait"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3.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abSelected="1" topLeftCell="A4" workbookViewId="0">
      <selection activeCell="L25" sqref="L25"/>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26" customWidth="1"/>
    <col min="10" max="10" width="10.7109375" customWidth="1"/>
    <col min="11" max="11" width="1.7109375" style="126" customWidth="1"/>
    <col min="12" max="12" width="10.7109375" customWidth="1"/>
    <col min="13" max="13" width="1.7109375" style="127" customWidth="1"/>
    <col min="14" max="14" width="10.7109375" customWidth="1"/>
    <col min="15" max="15" width="1.7109375" style="126" customWidth="1"/>
    <col min="16" max="16" width="10.7109375" customWidth="1"/>
    <col min="17" max="17" width="1.7109375" style="127" customWidth="1"/>
    <col min="18" max="18" width="9.140625" hidden="1" customWidth="1"/>
    <col min="19" max="19" width="8.7109375" customWidth="1"/>
    <col min="20" max="20" width="9.140625" hidden="1" customWidth="1"/>
  </cols>
  <sheetData>
    <row r="1" spans="1:20" s="2" customFormat="1" ht="30" customHeight="1">
      <c r="A1" s="445" t="s">
        <v>0</v>
      </c>
      <c r="B1" s="445"/>
      <c r="C1" s="445"/>
      <c r="D1" s="445"/>
      <c r="E1" s="445"/>
      <c r="F1" s="445"/>
      <c r="G1" s="445"/>
      <c r="H1" s="445"/>
      <c r="I1" s="445"/>
      <c r="J1" s="445"/>
      <c r="K1" s="445"/>
      <c r="L1" s="445"/>
      <c r="M1" s="445"/>
      <c r="N1" s="445"/>
      <c r="O1" s="445"/>
      <c r="P1" s="445"/>
      <c r="Q1" s="1"/>
    </row>
    <row r="2" spans="1:20" s="6" customFormat="1" ht="22.5" customHeight="1">
      <c r="A2" s="3"/>
      <c r="B2" s="3"/>
      <c r="C2" s="3"/>
      <c r="D2" s="3"/>
      <c r="E2" s="446" t="s">
        <v>1</v>
      </c>
      <c r="F2" s="446"/>
      <c r="G2" s="446"/>
      <c r="H2" s="446"/>
      <c r="I2" s="446"/>
      <c r="J2" s="446"/>
      <c r="K2" s="446"/>
      <c r="L2" s="446"/>
      <c r="M2" s="4"/>
      <c r="N2" s="5"/>
      <c r="O2" s="4"/>
      <c r="P2" s="5"/>
      <c r="Q2" s="4"/>
    </row>
    <row r="3" spans="1:20" s="11" customFormat="1" ht="11.25" customHeight="1">
      <c r="A3" s="7" t="s">
        <v>2</v>
      </c>
      <c r="B3" s="7"/>
      <c r="C3" s="7"/>
      <c r="D3" s="7"/>
      <c r="E3" s="7"/>
      <c r="F3" s="7" t="s">
        <v>3</v>
      </c>
      <c r="G3" s="7"/>
      <c r="H3" s="7"/>
      <c r="I3" s="8"/>
      <c r="J3" s="9" t="s">
        <v>4</v>
      </c>
      <c r="K3" s="8"/>
      <c r="L3" s="7" t="s">
        <v>5</v>
      </c>
      <c r="M3" s="8"/>
      <c r="N3" s="7"/>
      <c r="O3" s="8"/>
      <c r="P3" s="7"/>
      <c r="Q3" s="10" t="s">
        <v>6</v>
      </c>
    </row>
    <row r="4" spans="1:20" s="18" customFormat="1" ht="11.25" customHeight="1" thickBot="1">
      <c r="A4" s="447">
        <f>'[1]Week SetUp'!$A$10</f>
        <v>0</v>
      </c>
      <c r="B4" s="447"/>
      <c r="C4" s="447"/>
      <c r="D4" s="12"/>
      <c r="E4" s="12"/>
      <c r="F4" s="12" t="str">
        <f>'[1]Week SetUp'!$C$10</f>
        <v>Port of Spain, TRI</v>
      </c>
      <c r="G4" s="13"/>
      <c r="H4" s="12"/>
      <c r="I4" s="14"/>
      <c r="J4" s="15">
        <f>'[1]Week SetUp'!$D$10</f>
        <v>0</v>
      </c>
      <c r="K4" s="14"/>
      <c r="L4" s="16">
        <f>'[1]Week SetUp'!$A$12</f>
        <v>0</v>
      </c>
      <c r="M4" s="14"/>
      <c r="N4" s="12"/>
      <c r="O4" s="14"/>
      <c r="P4" s="12"/>
      <c r="Q4" s="17" t="str">
        <f>'[1]Week SetUp'!$E$10</f>
        <v>Chester Dalrymple</v>
      </c>
    </row>
    <row r="5" spans="1:20" s="11" customFormat="1" ht="9">
      <c r="A5" s="19"/>
      <c r="B5" s="20" t="s">
        <v>7</v>
      </c>
      <c r="C5" s="20" t="s">
        <v>8</v>
      </c>
      <c r="D5" s="20" t="s">
        <v>9</v>
      </c>
      <c r="E5" s="21" t="s">
        <v>10</v>
      </c>
      <c r="F5" s="21" t="s">
        <v>11</v>
      </c>
      <c r="G5" s="21"/>
      <c r="H5" s="21" t="s">
        <v>12</v>
      </c>
      <c r="I5" s="21"/>
      <c r="J5" s="20" t="s">
        <v>13</v>
      </c>
      <c r="K5" s="22"/>
      <c r="L5" s="20" t="s">
        <v>14</v>
      </c>
      <c r="M5" s="22"/>
      <c r="N5" s="20" t="s">
        <v>15</v>
      </c>
      <c r="O5" s="22"/>
      <c r="P5" s="20" t="s">
        <v>16</v>
      </c>
      <c r="Q5" s="23"/>
    </row>
    <row r="6" spans="1:20" s="11" customFormat="1" ht="3.75" customHeight="1" thickBot="1">
      <c r="A6" s="24"/>
      <c r="B6" s="25"/>
      <c r="C6" s="26"/>
      <c r="D6" s="25"/>
      <c r="E6" s="27"/>
      <c r="F6" s="27"/>
      <c r="G6" s="28"/>
      <c r="H6" s="27"/>
      <c r="I6" s="29"/>
      <c r="J6" s="25"/>
      <c r="K6" s="29"/>
      <c r="L6" s="25"/>
      <c r="M6" s="29"/>
      <c r="N6" s="25"/>
      <c r="O6" s="29"/>
      <c r="P6" s="25"/>
      <c r="Q6" s="30"/>
    </row>
    <row r="7" spans="1:20" s="42" customFormat="1" ht="10.5" customHeight="1">
      <c r="A7" s="31">
        <v>1</v>
      </c>
      <c r="B7" s="32">
        <f>IF($D7="","",VLOOKUP($D7,'[1]LADIES Si Main Draw Prep'!$A$7:$P$22,15))</f>
        <v>0</v>
      </c>
      <c r="C7" s="32">
        <f>IF($D7="","",VLOOKUP($D7,'[1]LADIES Si Main Draw Prep'!$A$7:$P$22,16))</f>
        <v>0</v>
      </c>
      <c r="D7" s="33">
        <v>1</v>
      </c>
      <c r="E7" s="34" t="str">
        <f>UPPER(IF($D7="","",VLOOKUP($D7,'[1]LADIES Si Main Draw Prep'!$A$7:$P$22,2)))</f>
        <v>MOHAMMED</v>
      </c>
      <c r="F7" s="34" t="str">
        <f>IF($D7="","",VLOOKUP($D7,'[1]LADIES Si Main Draw Prep'!$A$7:$P$22,3))</f>
        <v>Carlista</v>
      </c>
      <c r="G7" s="34"/>
      <c r="H7" s="34">
        <f>IF($D7="","",VLOOKUP($D7,'[1]LADIES Si Main Draw Prep'!$A$7:$P$22,4))</f>
        <v>0</v>
      </c>
      <c r="I7" s="35"/>
      <c r="J7" s="36"/>
      <c r="K7" s="36"/>
      <c r="L7" s="36"/>
      <c r="M7" s="36"/>
      <c r="N7" s="37"/>
      <c r="O7" s="38"/>
      <c r="P7" s="39"/>
      <c r="Q7" s="40"/>
      <c r="R7" s="41"/>
      <c r="T7" s="43" t="str">
        <f>'[1]SetUp Officials'!P21</f>
        <v>Umpire</v>
      </c>
    </row>
    <row r="8" spans="1:20" s="42" customFormat="1" ht="9.6" customHeight="1">
      <c r="A8" s="44"/>
      <c r="B8" s="45"/>
      <c r="C8" s="45"/>
      <c r="D8" s="45"/>
      <c r="E8" s="36"/>
      <c r="F8" s="36"/>
      <c r="G8" s="46"/>
      <c r="H8" s="47" t="s">
        <v>17</v>
      </c>
      <c r="I8" s="48"/>
      <c r="J8" s="49" t="s">
        <v>174</v>
      </c>
      <c r="K8" s="49"/>
      <c r="L8" s="36"/>
      <c r="M8" s="36"/>
      <c r="N8" s="37"/>
      <c r="O8" s="38"/>
      <c r="P8" s="39"/>
      <c r="Q8" s="40"/>
      <c r="R8" s="41"/>
      <c r="T8" s="50" t="str">
        <f>'[1]SetUp Officials'!P22</f>
        <v/>
      </c>
    </row>
    <row r="9" spans="1:20" s="42" customFormat="1" ht="9.6" customHeight="1">
      <c r="A9" s="44">
        <v>2</v>
      </c>
      <c r="B9" s="32">
        <f>IF($D9="","",VLOOKUP($D9,'[1]LADIES Si Main Draw Prep'!$A$7:$P$22,15))</f>
        <v>0</v>
      </c>
      <c r="C9" s="32">
        <f>IF($D9="","",VLOOKUP($D9,'[1]LADIES Si Main Draw Prep'!$A$7:$P$22,16))</f>
        <v>0</v>
      </c>
      <c r="D9" s="33">
        <v>8</v>
      </c>
      <c r="E9" s="32" t="str">
        <f>UPPER(IF($D9="","",VLOOKUP($D9,'[1]LADIES Si Main Draw Prep'!$A$7:$P$22,2)))</f>
        <v>GARCIA</v>
      </c>
      <c r="F9" s="32" t="str">
        <f>IF($D9="","",VLOOKUP($D9,'[1]LADIES Si Main Draw Prep'!$A$7:$P$22,3))</f>
        <v>Bridgette</v>
      </c>
      <c r="G9" s="32"/>
      <c r="H9" s="32">
        <f>IF($D9="","",VLOOKUP($D9,'[1]LADIES Si Main Draw Prep'!$A$7:$P$22,4))</f>
        <v>0</v>
      </c>
      <c r="I9" s="51"/>
      <c r="J9" s="36" t="s">
        <v>175</v>
      </c>
      <c r="K9" s="52"/>
      <c r="L9" s="36"/>
      <c r="M9" s="36"/>
      <c r="N9" s="37"/>
      <c r="O9" s="38"/>
      <c r="P9" s="39"/>
      <c r="Q9" s="40"/>
      <c r="R9" s="41"/>
      <c r="T9" s="50" t="str">
        <f>'[1]SetUp Officials'!P23</f>
        <v/>
      </c>
    </row>
    <row r="10" spans="1:20" s="42" customFormat="1" ht="9.6" customHeight="1">
      <c r="A10" s="44"/>
      <c r="B10" s="45"/>
      <c r="C10" s="45"/>
      <c r="D10" s="53"/>
      <c r="E10" s="36"/>
      <c r="F10" s="36"/>
      <c r="G10" s="46"/>
      <c r="H10" s="36"/>
      <c r="I10" s="54"/>
      <c r="J10" s="47" t="s">
        <v>17</v>
      </c>
      <c r="K10" s="55"/>
      <c r="L10" s="49" t="str">
        <f>UPPER(IF(OR(K10="a",K10="as"),J8,IF(OR(K10="b",K10="bs"),J12,)))</f>
        <v/>
      </c>
      <c r="M10" s="56"/>
      <c r="N10" s="57"/>
      <c r="O10" s="57"/>
      <c r="P10" s="39"/>
      <c r="Q10" s="40"/>
      <c r="R10" s="41"/>
      <c r="T10" s="50" t="str">
        <f>'[1]SetUp Officials'!P24</f>
        <v/>
      </c>
    </row>
    <row r="11" spans="1:20" s="42" customFormat="1" ht="9.6" customHeight="1">
      <c r="A11" s="44">
        <v>3</v>
      </c>
      <c r="B11" s="32">
        <f>IF($D11="","",VLOOKUP($D11,'[1]LADIES Si Main Draw Prep'!$A$7:$P$22,15))</f>
        <v>0</v>
      </c>
      <c r="C11" s="32">
        <f>IF($D11="","",VLOOKUP($D11,'[1]LADIES Si Main Draw Prep'!$A$7:$P$22,16))</f>
        <v>0</v>
      </c>
      <c r="D11" s="33">
        <v>13</v>
      </c>
      <c r="E11" s="32" t="s">
        <v>18</v>
      </c>
      <c r="F11" s="32" t="s">
        <v>19</v>
      </c>
      <c r="G11" s="32"/>
      <c r="H11" s="32">
        <f>IF($D11="","",VLOOKUP($D11,'[1]LADIES Si Main Draw Prep'!$A$7:$P$22,4))</f>
        <v>0</v>
      </c>
      <c r="I11" s="35"/>
      <c r="J11" s="36"/>
      <c r="K11" s="58"/>
      <c r="L11" s="36"/>
      <c r="M11" s="59"/>
      <c r="N11" s="57"/>
      <c r="O11" s="57"/>
      <c r="P11" s="39"/>
      <c r="Q11" s="40"/>
      <c r="R11" s="41"/>
      <c r="T11" s="50" t="str">
        <f>'[1]SetUp Officials'!P25</f>
        <v/>
      </c>
    </row>
    <row r="12" spans="1:20" s="42" customFormat="1" ht="9.6" customHeight="1">
      <c r="A12" s="44"/>
      <c r="B12" s="45"/>
      <c r="C12" s="45"/>
      <c r="D12" s="53"/>
      <c r="E12" s="36"/>
      <c r="F12" s="36"/>
      <c r="G12" s="46"/>
      <c r="H12" s="47" t="s">
        <v>17</v>
      </c>
      <c r="I12" s="48"/>
      <c r="J12" s="49" t="str">
        <f>UPPER(IF(OR(I12="a",I12="as"),E11,IF(OR(I12="b",I12="bs"),E13,)))</f>
        <v/>
      </c>
      <c r="K12" s="60"/>
      <c r="L12" s="36"/>
      <c r="M12" s="59"/>
      <c r="N12" s="57"/>
      <c r="O12" s="57"/>
      <c r="P12" s="39"/>
      <c r="Q12" s="40"/>
      <c r="R12" s="41"/>
      <c r="T12" s="50" t="str">
        <f>'[1]SetUp Officials'!P26</f>
        <v/>
      </c>
    </row>
    <row r="13" spans="1:20" s="42" customFormat="1" ht="9.6" customHeight="1">
      <c r="A13" s="44">
        <v>4</v>
      </c>
      <c r="B13" s="32">
        <f>IF($D13="","",VLOOKUP($D13,'[1]LADIES Si Main Draw Prep'!$A$7:$P$22,15))</f>
        <v>0</v>
      </c>
      <c r="C13" s="32">
        <f>IF($D13="","",VLOOKUP($D13,'[1]LADIES Si Main Draw Prep'!$A$7:$P$22,16))</f>
        <v>0</v>
      </c>
      <c r="D13" s="33">
        <v>12</v>
      </c>
      <c r="E13" s="32" t="str">
        <f>UPPER(IF($D13="","",VLOOKUP($D13,'[1]LADIES Si Main Draw Prep'!$A$7:$P$22,2)))</f>
        <v>KOYLASS</v>
      </c>
      <c r="F13" s="32" t="str">
        <f>IF($D13="","",VLOOKUP($D13,'[1]LADIES Si Main Draw Prep'!$A$7:$P$22,3))</f>
        <v>Victoria</v>
      </c>
      <c r="G13" s="32"/>
      <c r="H13" s="32">
        <f>IF($D13="","",VLOOKUP($D13,'[1]LADIES Si Main Draw Prep'!$A$7:$P$22,4))</f>
        <v>0</v>
      </c>
      <c r="I13" s="61"/>
      <c r="J13" s="36"/>
      <c r="K13" s="36"/>
      <c r="L13" s="36"/>
      <c r="M13" s="59"/>
      <c r="N13" s="57"/>
      <c r="O13" s="57"/>
      <c r="P13" s="39"/>
      <c r="Q13" s="40"/>
      <c r="R13" s="41"/>
      <c r="T13" s="50" t="str">
        <f>'[1]SetUp Officials'!P27</f>
        <v/>
      </c>
    </row>
    <row r="14" spans="1:20" s="42" customFormat="1" ht="9.6" customHeight="1">
      <c r="A14" s="44"/>
      <c r="B14" s="45"/>
      <c r="C14" s="45"/>
      <c r="D14" s="53"/>
      <c r="E14" s="36"/>
      <c r="F14" s="36"/>
      <c r="G14" s="46"/>
      <c r="H14" s="62"/>
      <c r="I14" s="54"/>
      <c r="J14" s="36"/>
      <c r="K14" s="36"/>
      <c r="L14" s="47" t="s">
        <v>17</v>
      </c>
      <c r="M14" s="55"/>
      <c r="N14" s="49" t="str">
        <f>UPPER(IF(OR(M14="a",M14="as"),L10,IF(OR(M14="b",M14="bs"),L18,)))</f>
        <v/>
      </c>
      <c r="O14" s="56"/>
      <c r="P14" s="39"/>
      <c r="Q14" s="40"/>
      <c r="R14" s="41"/>
      <c r="T14" s="50" t="str">
        <f>'[1]SetUp Officials'!P28</f>
        <v/>
      </c>
    </row>
    <row r="15" spans="1:20" s="42" customFormat="1" ht="9.6" customHeight="1">
      <c r="A15" s="31">
        <v>5</v>
      </c>
      <c r="B15" s="32">
        <f>IF($D15="","",VLOOKUP($D15,'[1]LADIES Si Main Draw Prep'!$A$7:$P$22,15))</f>
        <v>0</v>
      </c>
      <c r="C15" s="32">
        <f>IF($D15="","",VLOOKUP($D15,'[1]LADIES Si Main Draw Prep'!$A$7:$P$22,16))</f>
        <v>0</v>
      </c>
      <c r="D15" s="33">
        <v>3</v>
      </c>
      <c r="E15" s="34" t="str">
        <f>UPPER(IF($D15="","",VLOOKUP($D15,'[1]LADIES Si Main Draw Prep'!$A$7:$P$22,2)))</f>
        <v>LEE ASSANG</v>
      </c>
      <c r="F15" s="34" t="str">
        <f>IF($D15="","",VLOOKUP($D15,'[1]LADIES Si Main Draw Prep'!$A$7:$P$22,3))</f>
        <v xml:space="preserve">Yin </v>
      </c>
      <c r="G15" s="34"/>
      <c r="H15" s="34">
        <f>IF($D15="","",VLOOKUP($D15,'[1]LADIES Si Main Draw Prep'!$A$7:$P$22,4))</f>
        <v>0</v>
      </c>
      <c r="I15" s="63"/>
      <c r="J15" s="36"/>
      <c r="K15" s="36"/>
      <c r="L15" s="36"/>
      <c r="M15" s="59"/>
      <c r="N15" s="36"/>
      <c r="O15" s="59"/>
      <c r="P15" s="39"/>
      <c r="Q15" s="40"/>
      <c r="R15" s="41"/>
      <c r="T15" s="50" t="str">
        <f>'[1]SetUp Officials'!P29</f>
        <v/>
      </c>
    </row>
    <row r="16" spans="1:20" s="42" customFormat="1" ht="9.6" customHeight="1" thickBot="1">
      <c r="A16" s="44"/>
      <c r="B16" s="45"/>
      <c r="C16" s="45"/>
      <c r="D16" s="53"/>
      <c r="E16" s="36"/>
      <c r="F16" s="36"/>
      <c r="G16" s="46"/>
      <c r="H16" s="47" t="s">
        <v>17</v>
      </c>
      <c r="I16" s="48"/>
      <c r="J16" s="49" t="s">
        <v>176</v>
      </c>
      <c r="K16" s="49"/>
      <c r="L16" s="36"/>
      <c r="M16" s="59"/>
      <c r="N16" s="57"/>
      <c r="O16" s="59"/>
      <c r="P16" s="39"/>
      <c r="Q16" s="40"/>
      <c r="R16" s="41"/>
      <c r="T16" s="64" t="str">
        <f>'[1]SetUp Officials'!P30</f>
        <v>None</v>
      </c>
    </row>
    <row r="17" spans="1:18" s="42" customFormat="1" ht="9.6" customHeight="1">
      <c r="A17" s="44">
        <v>6</v>
      </c>
      <c r="B17" s="32">
        <f>IF($D17="","",VLOOKUP($D17,'[1]LADIES Si Main Draw Prep'!$A$7:$P$22,15))</f>
        <v>0</v>
      </c>
      <c r="C17" s="32">
        <f>IF($D17="","",VLOOKUP($D17,'[1]LADIES Si Main Draw Prep'!$A$7:$P$22,16))</f>
        <v>0</v>
      </c>
      <c r="D17" s="33">
        <v>7</v>
      </c>
      <c r="E17" s="32" t="str">
        <f>UPPER(IF($D17="","",VLOOKUP($D17,'[1]LADIES Si Main Draw Prep'!$A$7:$P$22,2)))</f>
        <v>BRUCE</v>
      </c>
      <c r="F17" s="32" t="str">
        <f>IF($D17="","",VLOOKUP($D17,'[1]LADIES Si Main Draw Prep'!$A$7:$P$22,3))</f>
        <v>Alexis</v>
      </c>
      <c r="G17" s="32"/>
      <c r="H17" s="32">
        <f>IF($D17="","",VLOOKUP($D17,'[1]LADIES Si Main Draw Prep'!$A$7:$P$22,4))</f>
        <v>0</v>
      </c>
      <c r="I17" s="51"/>
      <c r="J17" s="36" t="s">
        <v>177</v>
      </c>
      <c r="K17" s="52"/>
      <c r="L17" s="36"/>
      <c r="M17" s="59"/>
      <c r="N17" s="57"/>
      <c r="O17" s="59"/>
      <c r="P17" s="39"/>
      <c r="Q17" s="40"/>
      <c r="R17" s="41"/>
    </row>
    <row r="18" spans="1:18" s="42" customFormat="1" ht="9.6" customHeight="1">
      <c r="A18" s="44"/>
      <c r="B18" s="45"/>
      <c r="C18" s="45"/>
      <c r="D18" s="53"/>
      <c r="E18" s="36"/>
      <c r="F18" s="36"/>
      <c r="G18" s="46"/>
      <c r="H18" s="36"/>
      <c r="I18" s="54"/>
      <c r="J18" s="47" t="s">
        <v>17</v>
      </c>
      <c r="K18" s="55"/>
      <c r="L18" s="49" t="str">
        <f>UPPER(IF(OR(K18="a",K18="as"),J16,IF(OR(K18="b",K18="bs"),J20,)))</f>
        <v/>
      </c>
      <c r="M18" s="65"/>
      <c r="N18" s="57"/>
      <c r="O18" s="59"/>
      <c r="P18" s="39"/>
      <c r="Q18" s="40"/>
      <c r="R18" s="41"/>
    </row>
    <row r="19" spans="1:18" s="42" customFormat="1" ht="9.6" customHeight="1">
      <c r="A19" s="44">
        <v>7</v>
      </c>
      <c r="B19" s="32">
        <f>IF($D19="","",VLOOKUP($D19,'[1]LADIES Si Main Draw Prep'!$A$7:$P$22,15))</f>
        <v>0</v>
      </c>
      <c r="C19" s="32">
        <f>IF($D19="","",VLOOKUP($D19,'[1]LADIES Si Main Draw Prep'!$A$7:$P$22,16))</f>
        <v>0</v>
      </c>
      <c r="D19" s="33">
        <v>10</v>
      </c>
      <c r="E19" s="32" t="str">
        <f>UPPER(IF($D19="","",VLOOKUP($D19,'[1]LADIES Si Main Draw Prep'!$A$7:$P$22,2)))</f>
        <v>LEE YOUNG</v>
      </c>
      <c r="F19" s="32" t="str">
        <f>IF($D19="","",VLOOKUP($D19,'[1]LADIES Si Main Draw Prep'!$A$7:$P$22,3))</f>
        <v>Keesa</v>
      </c>
      <c r="G19" s="32"/>
      <c r="H19" s="32">
        <f>IF($D19="","",VLOOKUP($D19,'[1]LADIES Si Main Draw Prep'!$A$7:$P$22,4))</f>
        <v>0</v>
      </c>
      <c r="I19" s="35"/>
      <c r="J19" s="36"/>
      <c r="K19" s="58"/>
      <c r="L19" s="36"/>
      <c r="M19" s="57"/>
      <c r="N19" s="57"/>
      <c r="O19" s="59"/>
      <c r="P19" s="39"/>
      <c r="Q19" s="40"/>
      <c r="R19" s="41"/>
    </row>
    <row r="20" spans="1:18" s="42" customFormat="1" ht="9.6" customHeight="1">
      <c r="A20" s="44"/>
      <c r="B20" s="45"/>
      <c r="C20" s="45"/>
      <c r="D20" s="45"/>
      <c r="E20" s="36"/>
      <c r="F20" s="36"/>
      <c r="G20" s="46"/>
      <c r="H20" s="47" t="s">
        <v>17</v>
      </c>
      <c r="I20" s="48"/>
      <c r="J20" s="49" t="s">
        <v>178</v>
      </c>
      <c r="K20" s="60"/>
      <c r="L20" s="36"/>
      <c r="M20" s="57"/>
      <c r="N20" s="57"/>
      <c r="O20" s="59"/>
      <c r="P20" s="39"/>
      <c r="Q20" s="40"/>
      <c r="R20" s="41"/>
    </row>
    <row r="21" spans="1:18" s="42" customFormat="1" ht="9.6" customHeight="1">
      <c r="A21" s="44">
        <v>8</v>
      </c>
      <c r="B21" s="32">
        <f>IF($D21="","",VLOOKUP($D21,'[1]LADIES Si Main Draw Prep'!$A$7:$P$22,15))</f>
        <v>0</v>
      </c>
      <c r="C21" s="32">
        <f>IF($D21="","",VLOOKUP($D21,'[1]LADIES Si Main Draw Prep'!$A$7:$P$22,16))</f>
        <v>0</v>
      </c>
      <c r="D21" s="33">
        <v>5</v>
      </c>
      <c r="E21" s="32" t="str">
        <f>UPPER(IF($D21="","",VLOOKUP($D21,'[1]LADIES Si Main Draw Prep'!$A$7:$P$22,2)))</f>
        <v>ALEXIS</v>
      </c>
      <c r="F21" s="32" t="str">
        <f>IF($D21="","",VLOOKUP($D21,'[1]LADIES Si Main Draw Prep'!$A$7:$P$22,3))</f>
        <v>Aalisha</v>
      </c>
      <c r="G21" s="32"/>
      <c r="H21" s="32">
        <f>IF($D21="","",VLOOKUP($D21,'[1]LADIES Si Main Draw Prep'!$A$7:$P$22,4))</f>
        <v>0</v>
      </c>
      <c r="I21" s="61"/>
      <c r="J21" s="36" t="s">
        <v>179</v>
      </c>
      <c r="K21" s="36"/>
      <c r="L21" s="36"/>
      <c r="M21" s="57"/>
      <c r="N21" s="57"/>
      <c r="O21" s="59"/>
      <c r="P21" s="39"/>
      <c r="Q21" s="40"/>
      <c r="R21" s="41"/>
    </row>
    <row r="22" spans="1:18" s="42" customFormat="1" ht="9.6" customHeight="1">
      <c r="A22" s="44"/>
      <c r="B22" s="45"/>
      <c r="C22" s="45"/>
      <c r="D22" s="45"/>
      <c r="E22" s="62"/>
      <c r="F22" s="62"/>
      <c r="G22" s="66"/>
      <c r="H22" s="62"/>
      <c r="I22" s="54"/>
      <c r="J22" s="36"/>
      <c r="K22" s="36"/>
      <c r="L22" s="36"/>
      <c r="M22" s="57"/>
      <c r="N22" s="47" t="s">
        <v>17</v>
      </c>
      <c r="O22" s="55"/>
      <c r="P22" s="49" t="str">
        <f>UPPER(IF(OR(O22="a",O22="as"),N14,IF(OR(O22="b",O22="bs"),N30,)))</f>
        <v/>
      </c>
      <c r="Q22" s="56"/>
      <c r="R22" s="41"/>
    </row>
    <row r="23" spans="1:18" s="42" customFormat="1" ht="9.6" customHeight="1">
      <c r="A23" s="44">
        <v>9</v>
      </c>
      <c r="B23" s="32">
        <f>IF($D23="","",VLOOKUP($D23,'[1]LADIES Si Main Draw Prep'!$A$7:$P$22,15))</f>
        <v>0</v>
      </c>
      <c r="C23" s="32">
        <f>IF($D23="","",VLOOKUP($D23,'[1]LADIES Si Main Draw Prep'!$A$7:$P$22,16))</f>
        <v>0</v>
      </c>
      <c r="D23" s="33">
        <v>11</v>
      </c>
      <c r="E23" s="32" t="str">
        <f>UPPER(IF($D23="","",VLOOKUP($D23,'[1]LADIES Si Main Draw Prep'!$A$7:$P$22,2)))</f>
        <v>SELLIER</v>
      </c>
      <c r="F23" s="32" t="str">
        <f>IF($D23="","",VLOOKUP($D23,'[1]LADIES Si Main Draw Prep'!$A$7:$P$22,3))</f>
        <v>Trevine</v>
      </c>
      <c r="G23" s="32"/>
      <c r="H23" s="32">
        <f>IF($D23="","",VLOOKUP($D23,'[1]LADIES Si Main Draw Prep'!$A$7:$P$22,4))</f>
        <v>0</v>
      </c>
      <c r="I23" s="35"/>
      <c r="J23" s="36"/>
      <c r="K23" s="36"/>
      <c r="L23" s="36"/>
      <c r="M23" s="57"/>
      <c r="N23" s="36"/>
      <c r="O23" s="59"/>
      <c r="P23" s="36"/>
      <c r="Q23" s="57"/>
      <c r="R23" s="41"/>
    </row>
    <row r="24" spans="1:18" s="42" customFormat="1" ht="9.6" customHeight="1">
      <c r="A24" s="44"/>
      <c r="B24" s="45"/>
      <c r="C24" s="45"/>
      <c r="D24" s="45"/>
      <c r="E24" s="36"/>
      <c r="F24" s="36"/>
      <c r="G24" s="46"/>
      <c r="H24" s="47" t="s">
        <v>17</v>
      </c>
      <c r="I24" s="48"/>
      <c r="J24" s="49" t="s">
        <v>180</v>
      </c>
      <c r="K24" s="49"/>
      <c r="L24" s="36"/>
      <c r="M24" s="57"/>
      <c r="N24" s="57"/>
      <c r="O24" s="59"/>
      <c r="P24" s="39"/>
      <c r="Q24" s="40"/>
      <c r="R24" s="41"/>
    </row>
    <row r="25" spans="1:18" s="42" customFormat="1" ht="9.6" customHeight="1">
      <c r="A25" s="44">
        <v>10</v>
      </c>
      <c r="B25" s="32">
        <f>IF($D25="","",VLOOKUP($D25,'[1]LADIES Si Main Draw Prep'!$A$7:$P$22,15))</f>
        <v>0</v>
      </c>
      <c r="C25" s="32">
        <f>IF($D25="","",VLOOKUP($D25,'[1]LADIES Si Main Draw Prep'!$A$7:$P$22,16))</f>
        <v>0</v>
      </c>
      <c r="D25" s="33">
        <v>6</v>
      </c>
      <c r="E25" s="32" t="str">
        <f>UPPER(IF($D25="","",VLOOKUP($D25,'[1]LADIES Si Main Draw Prep'!$A$7:$P$22,2)))</f>
        <v>DOUGLAS</v>
      </c>
      <c r="F25" s="32" t="str">
        <f>IF($D25="","",VLOOKUP($D25,'[1]LADIES Si Main Draw Prep'!$A$7:$P$22,3))</f>
        <v>Andrea</v>
      </c>
      <c r="G25" s="32"/>
      <c r="H25" s="32">
        <f>IF($D25="","",VLOOKUP($D25,'[1]LADIES Si Main Draw Prep'!$A$7:$P$22,4))</f>
        <v>0</v>
      </c>
      <c r="I25" s="51"/>
      <c r="J25" s="36" t="s">
        <v>181</v>
      </c>
      <c r="K25" s="52"/>
      <c r="L25" s="36"/>
      <c r="M25" s="57"/>
      <c r="N25" s="57"/>
      <c r="O25" s="59"/>
      <c r="P25" s="39"/>
      <c r="Q25" s="40"/>
      <c r="R25" s="41"/>
    </row>
    <row r="26" spans="1:18" s="42" customFormat="1" ht="9.6" customHeight="1">
      <c r="A26" s="44"/>
      <c r="B26" s="45"/>
      <c r="C26" s="45"/>
      <c r="D26" s="53"/>
      <c r="E26" s="36"/>
      <c r="F26" s="36"/>
      <c r="G26" s="46"/>
      <c r="H26" s="36"/>
      <c r="I26" s="54"/>
      <c r="J26" s="47" t="s">
        <v>17</v>
      </c>
      <c r="K26" s="55"/>
      <c r="L26" s="49" t="str">
        <f>UPPER(IF(OR(K26="a",K26="as"),J24,IF(OR(K26="b",K26="bs"),J28,)))</f>
        <v/>
      </c>
      <c r="M26" s="56"/>
      <c r="N26" s="57"/>
      <c r="O26" s="59"/>
      <c r="P26" s="39"/>
      <c r="Q26" s="40"/>
      <c r="R26" s="41"/>
    </row>
    <row r="27" spans="1:18" s="42" customFormat="1" ht="9.6" customHeight="1">
      <c r="A27" s="44">
        <v>11</v>
      </c>
      <c r="B27" s="32">
        <f>IF($D27="","",VLOOKUP($D27,'[1]LADIES Si Main Draw Prep'!$A$7:$P$22,15))</f>
        <v>0</v>
      </c>
      <c r="C27" s="32">
        <f>IF($D27="","",VLOOKUP($D27,'[1]LADIES Si Main Draw Prep'!$A$7:$P$22,16))</f>
        <v>0</v>
      </c>
      <c r="D27" s="33">
        <v>15</v>
      </c>
      <c r="E27" s="32" t="str">
        <f>UPPER(IF($D27="","",VLOOKUP($D27,'[1]LADIES Si Main Draw Prep'!$A$7:$P$22,2)))</f>
        <v>HONORE</v>
      </c>
      <c r="F27" s="32" t="str">
        <f>IF($D27="","",VLOOKUP($D27,'[1]LADIES Si Main Draw Prep'!$A$7:$P$22,3))</f>
        <v>Maria</v>
      </c>
      <c r="G27" s="32"/>
      <c r="H27" s="32">
        <f>IF($D27="","",VLOOKUP($D27,'[1]LADIES Si Main Draw Prep'!$A$7:$P$22,4))</f>
        <v>0</v>
      </c>
      <c r="I27" s="35"/>
      <c r="J27" s="36"/>
      <c r="K27" s="58"/>
      <c r="L27" s="36"/>
      <c r="M27" s="59"/>
      <c r="N27" s="57"/>
      <c r="O27" s="59"/>
      <c r="P27" s="39"/>
      <c r="Q27" s="40"/>
      <c r="R27" s="41"/>
    </row>
    <row r="28" spans="1:18" s="42" customFormat="1" ht="9.6" customHeight="1">
      <c r="A28" s="31"/>
      <c r="B28" s="45"/>
      <c r="C28" s="45"/>
      <c r="D28" s="53"/>
      <c r="E28" s="36"/>
      <c r="F28" s="36"/>
      <c r="G28" s="46"/>
      <c r="H28" s="47" t="s">
        <v>17</v>
      </c>
      <c r="I28" s="48"/>
      <c r="J28" s="49" t="s">
        <v>182</v>
      </c>
      <c r="K28" s="60"/>
      <c r="L28" s="36"/>
      <c r="M28" s="59"/>
      <c r="N28" s="57"/>
      <c r="O28" s="59"/>
      <c r="P28" s="39"/>
      <c r="Q28" s="40"/>
      <c r="R28" s="41"/>
    </row>
    <row r="29" spans="1:18" s="42" customFormat="1" ht="9.6" customHeight="1">
      <c r="A29" s="31">
        <v>12</v>
      </c>
      <c r="B29" s="32">
        <f>IF($D29="","",VLOOKUP($D29,'[1]LADIES Si Main Draw Prep'!$A$7:$P$22,15))</f>
        <v>0</v>
      </c>
      <c r="C29" s="32">
        <f>IF($D29="","",VLOOKUP($D29,'[1]LADIES Si Main Draw Prep'!$A$7:$P$22,16))</f>
        <v>0</v>
      </c>
      <c r="D29" s="33">
        <v>4</v>
      </c>
      <c r="E29" s="34" t="str">
        <f>UPPER(IF($D29="","",VLOOKUP($D29,'[1]LADIES Si Main Draw Prep'!$A$7:$P$22,2)))</f>
        <v>KING</v>
      </c>
      <c r="F29" s="34" t="str">
        <f>IF($D29="","",VLOOKUP($D29,'[1]LADIES Si Main Draw Prep'!$A$7:$P$22,3))</f>
        <v>Anya</v>
      </c>
      <c r="G29" s="34"/>
      <c r="H29" s="34">
        <f>IF($D29="","",VLOOKUP($D29,'[1]LADIES Si Main Draw Prep'!$A$7:$P$22,4))</f>
        <v>0</v>
      </c>
      <c r="I29" s="61"/>
      <c r="J29" s="36" t="s">
        <v>183</v>
      </c>
      <c r="K29" s="36"/>
      <c r="L29" s="36"/>
      <c r="M29" s="59"/>
      <c r="N29" s="57"/>
      <c r="O29" s="59"/>
      <c r="P29" s="39"/>
      <c r="Q29" s="40"/>
      <c r="R29" s="41"/>
    </row>
    <row r="30" spans="1:18" s="42" customFormat="1" ht="9.6" customHeight="1">
      <c r="A30" s="44"/>
      <c r="B30" s="45"/>
      <c r="C30" s="45"/>
      <c r="D30" s="53"/>
      <c r="E30" s="36"/>
      <c r="F30" s="36"/>
      <c r="G30" s="46"/>
      <c r="H30" s="62"/>
      <c r="I30" s="54"/>
      <c r="J30" s="36"/>
      <c r="K30" s="36"/>
      <c r="L30" s="47" t="s">
        <v>17</v>
      </c>
      <c r="M30" s="55"/>
      <c r="N30" s="49" t="str">
        <f>UPPER(IF(OR(M30="a",M30="as"),L26,IF(OR(M30="b",M30="bs"),L34,)))</f>
        <v/>
      </c>
      <c r="O30" s="65"/>
      <c r="P30" s="39"/>
      <c r="Q30" s="40"/>
      <c r="R30" s="41"/>
    </row>
    <row r="31" spans="1:18" s="42" customFormat="1" ht="9.6" customHeight="1">
      <c r="A31" s="44">
        <v>13</v>
      </c>
      <c r="B31" s="32">
        <f>IF($D31="","",VLOOKUP($D31,'[1]LADIES Si Main Draw Prep'!$A$7:$P$22,15))</f>
        <v>0</v>
      </c>
      <c r="C31" s="32">
        <f>IF($D31="","",VLOOKUP($D31,'[1]LADIES Si Main Draw Prep'!$A$7:$P$22,16))</f>
        <v>0</v>
      </c>
      <c r="D31" s="33">
        <v>9</v>
      </c>
      <c r="E31" s="32" t="str">
        <f>UPPER(IF($D31="","",VLOOKUP($D31,'[1]LADIES Si Main Draw Prep'!$A$7:$P$22,2)))</f>
        <v>MUKERJI</v>
      </c>
      <c r="F31" s="32" t="str">
        <f>IF($D31="","",VLOOKUP($D31,'[1]LADIES Si Main Draw Prep'!$A$7:$P$22,3))</f>
        <v>Chelsea</v>
      </c>
      <c r="G31" s="32"/>
      <c r="H31" s="32">
        <f>IF($D31="","",VLOOKUP($D31,'[1]LADIES Si Main Draw Prep'!$A$7:$P$22,4))</f>
        <v>0</v>
      </c>
      <c r="I31" s="63"/>
      <c r="J31" s="36"/>
      <c r="K31" s="36"/>
      <c r="L31" s="36"/>
      <c r="M31" s="59"/>
      <c r="N31" s="36"/>
      <c r="O31" s="57"/>
      <c r="P31" s="39"/>
      <c r="Q31" s="40"/>
      <c r="R31" s="41"/>
    </row>
    <row r="32" spans="1:18" s="42" customFormat="1" ht="9.6" customHeight="1">
      <c r="A32" s="44"/>
      <c r="B32" s="45"/>
      <c r="C32" s="45"/>
      <c r="D32" s="53"/>
      <c r="E32" s="36"/>
      <c r="F32" s="36"/>
      <c r="G32" s="46"/>
      <c r="H32" s="47" t="s">
        <v>17</v>
      </c>
      <c r="I32" s="48"/>
      <c r="J32" s="49" t="s">
        <v>76</v>
      </c>
      <c r="K32" s="49"/>
      <c r="L32" s="36"/>
      <c r="M32" s="59"/>
      <c r="N32" s="57"/>
      <c r="O32" s="57"/>
      <c r="P32" s="39"/>
      <c r="Q32" s="40"/>
      <c r="R32" s="41"/>
    </row>
    <row r="33" spans="1:18" s="42" customFormat="1" ht="9.6" customHeight="1">
      <c r="A33" s="44">
        <v>14</v>
      </c>
      <c r="B33" s="32">
        <f>IF($D33="","",VLOOKUP($D33,'[1]LADIES Si Main Draw Prep'!$A$7:$P$22,15))</f>
        <v>0</v>
      </c>
      <c r="C33" s="32">
        <f>IF($D33="","",VLOOKUP($D33,'[1]LADIES Si Main Draw Prep'!$A$7:$P$22,16))</f>
        <v>0</v>
      </c>
      <c r="D33" s="33">
        <v>14</v>
      </c>
      <c r="E33" s="32" t="str">
        <f>UPPER(IF($D33="","",VLOOKUP($D33,'[1]LADIES Si Main Draw Prep'!$A$7:$P$22,2)))</f>
        <v>VALENTINE</v>
      </c>
      <c r="F33" s="32" t="str">
        <f>IF($D33="","",VLOOKUP($D33,'[1]LADIES Si Main Draw Prep'!$A$7:$P$22,3))</f>
        <v>Shauna</v>
      </c>
      <c r="G33" s="32"/>
      <c r="H33" s="32">
        <f>IF($D33="","",VLOOKUP($D33,'[1]LADIES Si Main Draw Prep'!$A$7:$P$22,4))</f>
        <v>0</v>
      </c>
      <c r="I33" s="51"/>
      <c r="J33" s="36" t="s">
        <v>184</v>
      </c>
      <c r="K33" s="52"/>
      <c r="L33" s="36"/>
      <c r="M33" s="59"/>
      <c r="N33" s="57"/>
      <c r="O33" s="57"/>
      <c r="P33" s="39"/>
      <c r="Q33" s="40"/>
      <c r="R33" s="41"/>
    </row>
    <row r="34" spans="1:18" s="42" customFormat="1" ht="9.6" customHeight="1">
      <c r="A34" s="44"/>
      <c r="B34" s="45"/>
      <c r="C34" s="45"/>
      <c r="D34" s="53"/>
      <c r="E34" s="36"/>
      <c r="F34" s="36"/>
      <c r="G34" s="46"/>
      <c r="H34" s="36"/>
      <c r="I34" s="54"/>
      <c r="J34" s="47" t="s">
        <v>17</v>
      </c>
      <c r="K34" s="55"/>
      <c r="L34" s="49" t="str">
        <f>UPPER(IF(OR(K34="a",K34="as"),J32,IF(OR(K34="b",K34="bs"),J36,)))</f>
        <v/>
      </c>
      <c r="M34" s="65"/>
      <c r="N34" s="57"/>
      <c r="O34" s="57"/>
      <c r="P34" s="39"/>
      <c r="Q34" s="40"/>
      <c r="R34" s="41"/>
    </row>
    <row r="35" spans="1:18" s="42" customFormat="1" ht="9.6" customHeight="1">
      <c r="A35" s="44">
        <v>15</v>
      </c>
      <c r="B35" s="32">
        <f>IF($D35="","",VLOOKUP($D35,'[1]LADIES Si Main Draw Prep'!$A$7:$P$22,15))</f>
        <v>0</v>
      </c>
      <c r="C35" s="32">
        <f>IF($D35="","",VLOOKUP($D35,'[1]LADIES Si Main Draw Prep'!$A$7:$P$22,16))</f>
        <v>0</v>
      </c>
      <c r="D35" s="33">
        <v>16</v>
      </c>
      <c r="E35" s="32" t="str">
        <f>UPPER(IF($D35="","",VLOOKUP($D35,'[1]LADIES Si Main Draw Prep'!$A$7:$P$22,2)))</f>
        <v>CUDJOE</v>
      </c>
      <c r="F35" s="32" t="str">
        <f>IF($D35="","",VLOOKUP($D35,'[1]LADIES Si Main Draw Prep'!$A$7:$P$22,3))</f>
        <v>Kryshelle</v>
      </c>
      <c r="G35" s="32"/>
      <c r="H35" s="32">
        <f>IF($D35="","",VLOOKUP($D35,'[1]LADIES Si Main Draw Prep'!$A$7:$P$22,4))</f>
        <v>0</v>
      </c>
      <c r="I35" s="35"/>
      <c r="J35" s="36"/>
      <c r="K35" s="58"/>
      <c r="L35" s="36"/>
      <c r="M35" s="57"/>
      <c r="N35" s="57"/>
      <c r="O35" s="57"/>
      <c r="P35" s="39"/>
      <c r="Q35" s="40"/>
      <c r="R35" s="41"/>
    </row>
    <row r="36" spans="1:18" s="42" customFormat="1" ht="9.6" customHeight="1">
      <c r="A36" s="44"/>
      <c r="B36" s="45"/>
      <c r="C36" s="45"/>
      <c r="D36" s="45"/>
      <c r="E36" s="36"/>
      <c r="F36" s="36"/>
      <c r="G36" s="46"/>
      <c r="H36" s="47" t="s">
        <v>17</v>
      </c>
      <c r="I36" s="48"/>
      <c r="J36" s="49" t="s">
        <v>185</v>
      </c>
      <c r="K36" s="60"/>
      <c r="L36" s="36"/>
      <c r="M36" s="57"/>
      <c r="N36" s="57"/>
      <c r="O36" s="57"/>
      <c r="P36" s="39"/>
      <c r="Q36" s="40"/>
      <c r="R36" s="41"/>
    </row>
    <row r="37" spans="1:18" s="42" customFormat="1" ht="9.6" customHeight="1">
      <c r="A37" s="31">
        <v>16</v>
      </c>
      <c r="B37" s="32">
        <f>IF($D37="","",VLOOKUP($D37,'[1]LADIES Si Main Draw Prep'!$A$7:$P$22,15))</f>
        <v>0</v>
      </c>
      <c r="C37" s="32">
        <f>IF($D37="","",VLOOKUP($D37,'[1]LADIES Si Main Draw Prep'!$A$7:$P$22,16))</f>
        <v>0</v>
      </c>
      <c r="D37" s="33">
        <v>2</v>
      </c>
      <c r="E37" s="34" t="str">
        <f>UPPER(IF($D37="","",VLOOKUP($D37,'[1]LADIES Si Main Draw Prep'!$A$7:$P$22,2)))</f>
        <v>SKEENE</v>
      </c>
      <c r="F37" s="34" t="str">
        <f>IF($D37="","",VLOOKUP($D37,'[1]LADIES Si Main Draw Prep'!$A$7:$P$22,3))</f>
        <v>Solange</v>
      </c>
      <c r="G37" s="32"/>
      <c r="H37" s="34">
        <f>IF($D37="","",VLOOKUP($D37,'[1]LADIES Si Main Draw Prep'!$A$7:$P$22,4))</f>
        <v>0</v>
      </c>
      <c r="I37" s="61"/>
      <c r="J37" s="36" t="s">
        <v>186</v>
      </c>
      <c r="K37" s="36"/>
      <c r="L37" s="36"/>
      <c r="M37" s="57"/>
      <c r="N37" s="57"/>
      <c r="O37" s="57"/>
      <c r="P37" s="39"/>
      <c r="Q37" s="40"/>
      <c r="R37" s="41"/>
    </row>
    <row r="38" spans="1:18" s="42" customFormat="1" ht="9.6" customHeight="1">
      <c r="A38" s="67"/>
      <c r="B38" s="45"/>
      <c r="C38" s="45"/>
      <c r="D38" s="45"/>
      <c r="E38" s="62"/>
      <c r="F38" s="62"/>
      <c r="G38" s="66"/>
      <c r="H38" s="36"/>
      <c r="I38" s="54"/>
      <c r="J38" s="36"/>
      <c r="K38" s="36"/>
      <c r="L38" s="36"/>
      <c r="M38" s="57"/>
      <c r="N38" s="57"/>
      <c r="O38" s="57"/>
      <c r="P38" s="39"/>
      <c r="Q38" s="40"/>
      <c r="R38" s="41"/>
    </row>
    <row r="39" spans="1:18" s="42" customFormat="1" ht="9.6" customHeight="1">
      <c r="A39" s="68"/>
      <c r="B39" s="69"/>
      <c r="C39" s="69"/>
      <c r="D39" s="45"/>
      <c r="E39" s="69"/>
      <c r="F39" s="69"/>
      <c r="G39" s="69"/>
      <c r="H39" s="69"/>
      <c r="I39" s="45"/>
      <c r="J39" s="69"/>
      <c r="K39" s="69"/>
      <c r="L39" s="69"/>
      <c r="M39" s="70"/>
      <c r="N39" s="70"/>
      <c r="O39" s="70"/>
      <c r="P39" s="39"/>
      <c r="Q39" s="40"/>
      <c r="R39" s="41"/>
    </row>
    <row r="40" spans="1:18" s="42" customFormat="1" ht="9.6" hidden="1" customHeight="1">
      <c r="A40" s="67"/>
      <c r="B40" s="45"/>
      <c r="C40" s="45"/>
      <c r="D40" s="45"/>
      <c r="E40" s="69"/>
      <c r="F40" s="69"/>
      <c r="H40" s="71"/>
      <c r="I40" s="45"/>
      <c r="J40" s="69"/>
      <c r="K40" s="69"/>
      <c r="L40" s="69"/>
      <c r="M40" s="70"/>
      <c r="N40" s="70"/>
      <c r="O40" s="70"/>
      <c r="P40" s="39"/>
      <c r="Q40" s="40"/>
      <c r="R40" s="41"/>
    </row>
    <row r="41" spans="1:18" s="42" customFormat="1" ht="9.6" hidden="1" customHeight="1">
      <c r="A41" s="67"/>
      <c r="B41" s="69"/>
      <c r="C41" s="69"/>
      <c r="D41" s="45"/>
      <c r="E41" s="69"/>
      <c r="F41" s="69"/>
      <c r="G41" s="69"/>
      <c r="H41" s="69"/>
      <c r="I41" s="45"/>
      <c r="J41" s="69"/>
      <c r="K41" s="72"/>
      <c r="L41" s="69"/>
      <c r="M41" s="70"/>
      <c r="N41" s="70"/>
      <c r="O41" s="70"/>
      <c r="P41" s="39"/>
      <c r="Q41" s="40"/>
      <c r="R41" s="41"/>
    </row>
    <row r="42" spans="1:18" s="42" customFormat="1" ht="9.6" hidden="1" customHeight="1">
      <c r="A42" s="67"/>
      <c r="B42" s="45"/>
      <c r="C42" s="45"/>
      <c r="D42" s="45"/>
      <c r="E42" s="69"/>
      <c r="F42" s="69"/>
      <c r="H42" s="69"/>
      <c r="I42" s="45"/>
      <c r="J42" s="71"/>
      <c r="K42" s="45"/>
      <c r="L42" s="69"/>
      <c r="M42" s="70"/>
      <c r="N42" s="70"/>
      <c r="O42" s="70"/>
      <c r="P42" s="39"/>
      <c r="Q42" s="40"/>
      <c r="R42" s="41"/>
    </row>
    <row r="43" spans="1:18" s="42" customFormat="1" ht="9.6" hidden="1" customHeight="1">
      <c r="A43" s="67"/>
      <c r="B43" s="69"/>
      <c r="C43" s="69"/>
      <c r="D43" s="45"/>
      <c r="E43" s="69"/>
      <c r="F43" s="69"/>
      <c r="G43" s="69"/>
      <c r="H43" s="69"/>
      <c r="I43" s="45"/>
      <c r="J43" s="69"/>
      <c r="K43" s="69"/>
      <c r="L43" s="69"/>
      <c r="M43" s="70"/>
      <c r="N43" s="70"/>
      <c r="O43" s="70"/>
      <c r="P43" s="39"/>
      <c r="Q43" s="40"/>
      <c r="R43" s="73"/>
    </row>
    <row r="44" spans="1:18" s="42" customFormat="1" ht="9.6" hidden="1" customHeight="1">
      <c r="A44" s="67"/>
      <c r="B44" s="45"/>
      <c r="C44" s="45"/>
      <c r="D44" s="45"/>
      <c r="E44" s="69"/>
      <c r="F44" s="69"/>
      <c r="H44" s="71"/>
      <c r="I44" s="45"/>
      <c r="J44" s="69"/>
      <c r="K44" s="69"/>
      <c r="L44" s="69"/>
      <c r="M44" s="70"/>
      <c r="N44" s="70"/>
      <c r="O44" s="70"/>
      <c r="P44" s="39"/>
      <c r="Q44" s="40"/>
      <c r="R44" s="41"/>
    </row>
    <row r="45" spans="1:18" s="42" customFormat="1" ht="9.6" hidden="1" customHeight="1">
      <c r="A45" s="67"/>
      <c r="B45" s="69"/>
      <c r="C45" s="69"/>
      <c r="D45" s="45"/>
      <c r="E45" s="69"/>
      <c r="F45" s="69"/>
      <c r="G45" s="69"/>
      <c r="H45" s="69"/>
      <c r="I45" s="45"/>
      <c r="J45" s="69"/>
      <c r="K45" s="69"/>
      <c r="L45" s="69"/>
      <c r="M45" s="70"/>
      <c r="N45" s="70"/>
      <c r="O45" s="70"/>
      <c r="P45" s="39"/>
      <c r="Q45" s="40"/>
      <c r="R45" s="41"/>
    </row>
    <row r="46" spans="1:18" s="42" customFormat="1" ht="9.6" hidden="1" customHeight="1">
      <c r="A46" s="67"/>
      <c r="B46" s="45"/>
      <c r="C46" s="45"/>
      <c r="D46" s="45"/>
      <c r="E46" s="69"/>
      <c r="F46" s="69"/>
      <c r="H46" s="69"/>
      <c r="I46" s="45"/>
      <c r="J46" s="69"/>
      <c r="K46" s="69"/>
      <c r="L46" s="71"/>
      <c r="M46" s="45"/>
      <c r="N46" s="69"/>
      <c r="O46" s="70"/>
      <c r="P46" s="39"/>
      <c r="Q46" s="40"/>
      <c r="R46" s="41"/>
    </row>
    <row r="47" spans="1:18" s="42" customFormat="1" ht="9.6" hidden="1" customHeight="1">
      <c r="A47" s="67"/>
      <c r="B47" s="69"/>
      <c r="C47" s="69"/>
      <c r="D47" s="45"/>
      <c r="E47" s="69"/>
      <c r="F47" s="69"/>
      <c r="G47" s="69"/>
      <c r="H47" s="69"/>
      <c r="I47" s="45"/>
      <c r="J47" s="69"/>
      <c r="K47" s="69"/>
      <c r="L47" s="69"/>
      <c r="M47" s="70"/>
      <c r="N47" s="69"/>
      <c r="O47" s="70"/>
      <c r="P47" s="39"/>
      <c r="Q47" s="40"/>
      <c r="R47" s="41"/>
    </row>
    <row r="48" spans="1:18" s="42" customFormat="1" ht="9.6" hidden="1" customHeight="1">
      <c r="A48" s="67"/>
      <c r="B48" s="45"/>
      <c r="C48" s="45"/>
      <c r="D48" s="45"/>
      <c r="E48" s="69"/>
      <c r="F48" s="69"/>
      <c r="H48" s="71"/>
      <c r="I48" s="45"/>
      <c r="J48" s="69"/>
      <c r="K48" s="69"/>
      <c r="L48" s="69"/>
      <c r="M48" s="70"/>
      <c r="N48" s="70"/>
      <c r="O48" s="70"/>
      <c r="P48" s="39"/>
      <c r="Q48" s="40"/>
      <c r="R48" s="41"/>
    </row>
    <row r="49" spans="1:18" s="42" customFormat="1" ht="9.6" hidden="1" customHeight="1">
      <c r="A49" s="67"/>
      <c r="B49" s="69"/>
      <c r="C49" s="69"/>
      <c r="D49" s="45"/>
      <c r="E49" s="69"/>
      <c r="F49" s="69"/>
      <c r="G49" s="69"/>
      <c r="H49" s="69"/>
      <c r="I49" s="45"/>
      <c r="J49" s="69"/>
      <c r="K49" s="72"/>
      <c r="L49" s="69"/>
      <c r="M49" s="70"/>
      <c r="N49" s="70"/>
      <c r="O49" s="70"/>
      <c r="P49" s="39"/>
      <c r="Q49" s="40"/>
      <c r="R49" s="41"/>
    </row>
    <row r="50" spans="1:18" s="42" customFormat="1" ht="9.6" hidden="1" customHeight="1">
      <c r="A50" s="67"/>
      <c r="B50" s="45"/>
      <c r="C50" s="45"/>
      <c r="D50" s="45"/>
      <c r="E50" s="69"/>
      <c r="F50" s="69"/>
      <c r="H50" s="69"/>
      <c r="I50" s="45"/>
      <c r="J50" s="71"/>
      <c r="K50" s="45"/>
      <c r="L50" s="69"/>
      <c r="M50" s="70"/>
      <c r="N50" s="70"/>
      <c r="O50" s="70"/>
      <c r="P50" s="39"/>
      <c r="Q50" s="40"/>
      <c r="R50" s="41"/>
    </row>
    <row r="51" spans="1:18" s="42" customFormat="1" ht="9.6" hidden="1" customHeight="1">
      <c r="A51" s="67"/>
      <c r="B51" s="69"/>
      <c r="C51" s="69"/>
      <c r="D51" s="45"/>
      <c r="E51" s="69"/>
      <c r="F51" s="69"/>
      <c r="G51" s="69"/>
      <c r="H51" s="69"/>
      <c r="I51" s="45"/>
      <c r="J51" s="69"/>
      <c r="K51" s="69"/>
      <c r="L51" s="69"/>
      <c r="M51" s="70"/>
      <c r="N51" s="70"/>
      <c r="O51" s="70"/>
      <c r="P51" s="39"/>
      <c r="Q51" s="40"/>
      <c r="R51" s="41"/>
    </row>
    <row r="52" spans="1:18" s="42" customFormat="1" ht="9.6" hidden="1" customHeight="1">
      <c r="A52" s="67"/>
      <c r="B52" s="45"/>
      <c r="C52" s="45"/>
      <c r="D52" s="45"/>
      <c r="E52" s="69"/>
      <c r="F52" s="69"/>
      <c r="H52" s="71"/>
      <c r="I52" s="45"/>
      <c r="J52" s="69"/>
      <c r="K52" s="69"/>
      <c r="L52" s="69"/>
      <c r="M52" s="70"/>
      <c r="N52" s="70"/>
      <c r="O52" s="70"/>
      <c r="P52" s="39"/>
      <c r="Q52" s="40"/>
      <c r="R52" s="41"/>
    </row>
    <row r="53" spans="1:18" s="42" customFormat="1" ht="9.6" hidden="1" customHeight="1">
      <c r="A53" s="68"/>
      <c r="B53" s="69"/>
      <c r="C53" s="69"/>
      <c r="D53" s="45"/>
      <c r="E53" s="69"/>
      <c r="F53" s="69"/>
      <c r="G53" s="69"/>
      <c r="H53" s="69"/>
      <c r="I53" s="45"/>
      <c r="J53" s="69"/>
      <c r="K53" s="69"/>
      <c r="L53" s="69"/>
      <c r="M53" s="69"/>
      <c r="N53" s="37"/>
      <c r="O53" s="37"/>
      <c r="P53" s="39"/>
      <c r="Q53" s="40"/>
      <c r="R53" s="41"/>
    </row>
    <row r="54" spans="1:18" s="42" customFormat="1" ht="9.6" hidden="1" customHeight="1">
      <c r="A54" s="67"/>
      <c r="B54" s="45"/>
      <c r="C54" s="45"/>
      <c r="D54" s="45"/>
      <c r="E54" s="62"/>
      <c r="F54" s="62"/>
      <c r="G54" s="66"/>
      <c r="H54" s="36"/>
      <c r="I54" s="54"/>
      <c r="J54" s="36"/>
      <c r="K54" s="36"/>
      <c r="L54" s="36"/>
      <c r="M54" s="57"/>
      <c r="N54" s="57"/>
      <c r="O54" s="57"/>
      <c r="P54" s="39"/>
      <c r="Q54" s="40"/>
      <c r="R54" s="41"/>
    </row>
    <row r="55" spans="1:18" s="42" customFormat="1" ht="9.6" hidden="1" customHeight="1">
      <c r="A55" s="68"/>
      <c r="B55" s="69"/>
      <c r="C55" s="69"/>
      <c r="D55" s="45"/>
      <c r="E55" s="69"/>
      <c r="F55" s="69"/>
      <c r="G55" s="69"/>
      <c r="H55" s="69"/>
      <c r="I55" s="45"/>
      <c r="J55" s="69"/>
      <c r="K55" s="69"/>
      <c r="L55" s="69"/>
      <c r="M55" s="70"/>
      <c r="N55" s="70"/>
      <c r="O55" s="70"/>
      <c r="P55" s="39"/>
      <c r="Q55" s="40"/>
      <c r="R55" s="41"/>
    </row>
    <row r="56" spans="1:18" s="42" customFormat="1" ht="9.6" hidden="1" customHeight="1">
      <c r="A56" s="67"/>
      <c r="B56" s="45"/>
      <c r="C56" s="45"/>
      <c r="D56" s="45"/>
      <c r="E56" s="69"/>
      <c r="F56" s="69"/>
      <c r="H56" s="71"/>
      <c r="I56" s="45"/>
      <c r="J56" s="69"/>
      <c r="K56" s="69"/>
      <c r="L56" s="69"/>
      <c r="M56" s="70"/>
      <c r="N56" s="70"/>
      <c r="O56" s="70"/>
      <c r="P56" s="39"/>
      <c r="Q56" s="40"/>
      <c r="R56" s="41"/>
    </row>
    <row r="57" spans="1:18" s="42" customFormat="1" ht="9.6" hidden="1" customHeight="1">
      <c r="A57" s="67"/>
      <c r="B57" s="69"/>
      <c r="C57" s="69"/>
      <c r="D57" s="45"/>
      <c r="E57" s="69"/>
      <c r="F57" s="69"/>
      <c r="G57" s="69"/>
      <c r="H57" s="69"/>
      <c r="I57" s="45"/>
      <c r="J57" s="69"/>
      <c r="K57" s="72"/>
      <c r="L57" s="69"/>
      <c r="M57" s="70"/>
      <c r="N57" s="70"/>
      <c r="O57" s="70"/>
      <c r="P57" s="39"/>
      <c r="Q57" s="40"/>
      <c r="R57" s="41"/>
    </row>
    <row r="58" spans="1:18" s="42" customFormat="1" ht="9.6" hidden="1" customHeight="1">
      <c r="A58" s="67"/>
      <c r="B58" s="45"/>
      <c r="C58" s="45"/>
      <c r="D58" s="45"/>
      <c r="E58" s="69"/>
      <c r="F58" s="69"/>
      <c r="H58" s="69"/>
      <c r="I58" s="45"/>
      <c r="J58" s="71"/>
      <c r="K58" s="45"/>
      <c r="L58" s="69"/>
      <c r="M58" s="70"/>
      <c r="N58" s="70"/>
      <c r="O58" s="70"/>
      <c r="P58" s="39"/>
      <c r="Q58" s="40"/>
      <c r="R58" s="41"/>
    </row>
    <row r="59" spans="1:18" s="42" customFormat="1" ht="9.6" hidden="1" customHeight="1">
      <c r="A59" s="67"/>
      <c r="B59" s="69"/>
      <c r="C59" s="69"/>
      <c r="D59" s="45"/>
      <c r="E59" s="69"/>
      <c r="F59" s="69"/>
      <c r="G59" s="69"/>
      <c r="H59" s="69"/>
      <c r="I59" s="45"/>
      <c r="J59" s="69"/>
      <c r="K59" s="69"/>
      <c r="L59" s="69"/>
      <c r="M59" s="70"/>
      <c r="N59" s="70"/>
      <c r="O59" s="70"/>
      <c r="P59" s="39"/>
      <c r="Q59" s="40"/>
      <c r="R59" s="73"/>
    </row>
    <row r="60" spans="1:18" s="42" customFormat="1" ht="9.6" hidden="1" customHeight="1">
      <c r="A60" s="67"/>
      <c r="B60" s="45"/>
      <c r="C60" s="45"/>
      <c r="D60" s="45"/>
      <c r="E60" s="69"/>
      <c r="F60" s="69"/>
      <c r="H60" s="71"/>
      <c r="I60" s="45"/>
      <c r="J60" s="69"/>
      <c r="K60" s="69"/>
      <c r="L60" s="69"/>
      <c r="M60" s="70"/>
      <c r="N60" s="70"/>
      <c r="O60" s="70"/>
      <c r="P60" s="39"/>
      <c r="Q60" s="40"/>
      <c r="R60" s="41"/>
    </row>
    <row r="61" spans="1:18" s="42" customFormat="1" ht="9.6" hidden="1" customHeight="1">
      <c r="A61" s="67"/>
      <c r="B61" s="69"/>
      <c r="C61" s="69"/>
      <c r="D61" s="45"/>
      <c r="E61" s="69"/>
      <c r="F61" s="69"/>
      <c r="G61" s="69"/>
      <c r="H61" s="69"/>
      <c r="I61" s="45"/>
      <c r="J61" s="69"/>
      <c r="K61" s="69"/>
      <c r="L61" s="69"/>
      <c r="M61" s="70"/>
      <c r="N61" s="70"/>
      <c r="O61" s="70"/>
      <c r="P61" s="39"/>
      <c r="Q61" s="40"/>
      <c r="R61" s="41"/>
    </row>
    <row r="62" spans="1:18" s="42" customFormat="1" ht="9.6" hidden="1" customHeight="1">
      <c r="A62" s="67"/>
      <c r="B62" s="45"/>
      <c r="C62" s="45"/>
      <c r="D62" s="45"/>
      <c r="E62" s="69"/>
      <c r="F62" s="69"/>
      <c r="H62" s="69"/>
      <c r="I62" s="45"/>
      <c r="J62" s="69"/>
      <c r="K62" s="69"/>
      <c r="L62" s="71"/>
      <c r="M62" s="45"/>
      <c r="N62" s="69"/>
      <c r="O62" s="70"/>
      <c r="P62" s="39"/>
      <c r="Q62" s="40"/>
      <c r="R62" s="41"/>
    </row>
    <row r="63" spans="1:18" s="42" customFormat="1" ht="9.6" hidden="1" customHeight="1">
      <c r="A63" s="67"/>
      <c r="B63" s="69"/>
      <c r="C63" s="69"/>
      <c r="D63" s="45"/>
      <c r="E63" s="69"/>
      <c r="F63" s="69"/>
      <c r="G63" s="69"/>
      <c r="H63" s="69"/>
      <c r="I63" s="45"/>
      <c r="J63" s="69"/>
      <c r="K63" s="69"/>
      <c r="L63" s="69"/>
      <c r="M63" s="70"/>
      <c r="N63" s="69"/>
      <c r="O63" s="70"/>
      <c r="P63" s="39"/>
      <c r="Q63" s="40"/>
      <c r="R63" s="41"/>
    </row>
    <row r="64" spans="1:18" s="42" customFormat="1" ht="9.6" hidden="1" customHeight="1">
      <c r="A64" s="67"/>
      <c r="B64" s="45"/>
      <c r="C64" s="45"/>
      <c r="D64" s="45"/>
      <c r="E64" s="69"/>
      <c r="F64" s="69"/>
      <c r="H64" s="71"/>
      <c r="I64" s="45"/>
      <c r="J64" s="69"/>
      <c r="K64" s="69"/>
      <c r="L64" s="69"/>
      <c r="M64" s="70"/>
      <c r="N64" s="70"/>
      <c r="O64" s="70"/>
      <c r="P64" s="39"/>
      <c r="Q64" s="40"/>
      <c r="R64" s="41"/>
    </row>
    <row r="65" spans="1:18" s="42" customFormat="1" ht="9.6" hidden="1" customHeight="1">
      <c r="A65" s="67"/>
      <c r="B65" s="69"/>
      <c r="C65" s="69"/>
      <c r="D65" s="45"/>
      <c r="E65" s="69"/>
      <c r="F65" s="69"/>
      <c r="G65" s="69"/>
      <c r="H65" s="69"/>
      <c r="I65" s="45"/>
      <c r="J65" s="69"/>
      <c r="K65" s="72"/>
      <c r="L65" s="69"/>
      <c r="M65" s="70"/>
      <c r="N65" s="70"/>
      <c r="O65" s="70"/>
      <c r="P65" s="39"/>
      <c r="Q65" s="40"/>
      <c r="R65" s="41"/>
    </row>
    <row r="66" spans="1:18" s="42" customFormat="1" ht="9.6" hidden="1" customHeight="1">
      <c r="A66" s="67"/>
      <c r="B66" s="45"/>
      <c r="C66" s="45"/>
      <c r="D66" s="45"/>
      <c r="E66" s="69"/>
      <c r="F66" s="69"/>
      <c r="H66" s="69"/>
      <c r="I66" s="45"/>
      <c r="J66" s="71"/>
      <c r="K66" s="45"/>
      <c r="L66" s="69"/>
      <c r="M66" s="70"/>
      <c r="N66" s="70"/>
      <c r="O66" s="70"/>
      <c r="P66" s="39"/>
      <c r="Q66" s="40"/>
      <c r="R66" s="41"/>
    </row>
    <row r="67" spans="1:18" s="42" customFormat="1" ht="9.6" hidden="1" customHeight="1">
      <c r="A67" s="67"/>
      <c r="B67" s="69"/>
      <c r="C67" s="69"/>
      <c r="D67" s="45"/>
      <c r="E67" s="69"/>
      <c r="F67" s="69"/>
      <c r="G67" s="69"/>
      <c r="H67" s="69"/>
      <c r="I67" s="45"/>
      <c r="J67" s="69"/>
      <c r="K67" s="69"/>
      <c r="L67" s="69"/>
      <c r="M67" s="70"/>
      <c r="N67" s="70"/>
      <c r="O67" s="70"/>
      <c r="P67" s="39"/>
      <c r="Q67" s="40"/>
      <c r="R67" s="41"/>
    </row>
    <row r="68" spans="1:18" s="42" customFormat="1" ht="9.6" hidden="1" customHeight="1">
      <c r="A68" s="67"/>
      <c r="B68" s="45"/>
      <c r="C68" s="45"/>
      <c r="D68" s="45"/>
      <c r="E68" s="69"/>
      <c r="F68" s="69"/>
      <c r="H68" s="71"/>
      <c r="I68" s="45"/>
      <c r="J68" s="69"/>
      <c r="K68" s="69"/>
      <c r="L68" s="69"/>
      <c r="M68" s="70"/>
      <c r="N68" s="70"/>
      <c r="O68" s="70"/>
      <c r="P68" s="39"/>
      <c r="Q68" s="40"/>
      <c r="R68" s="41"/>
    </row>
    <row r="69" spans="1:18" s="42" customFormat="1" ht="9.6" customHeight="1">
      <c r="A69" s="68"/>
      <c r="B69" s="69"/>
      <c r="C69" s="69"/>
      <c r="D69" s="45"/>
      <c r="E69" s="69"/>
      <c r="F69" s="69"/>
      <c r="G69" s="69"/>
      <c r="H69" s="69"/>
      <c r="I69" s="45"/>
      <c r="J69" s="69"/>
      <c r="K69" s="69"/>
      <c r="L69" s="69"/>
      <c r="M69" s="69"/>
      <c r="N69" s="37"/>
      <c r="O69" s="37"/>
      <c r="P69" s="39"/>
      <c r="Q69" s="40"/>
      <c r="R69" s="41"/>
    </row>
    <row r="70" spans="1:18" s="80" customFormat="1" ht="6.75" customHeight="1">
      <c r="A70" s="74"/>
      <c r="B70" s="74"/>
      <c r="C70" s="74"/>
      <c r="D70" s="74"/>
      <c r="E70" s="75"/>
      <c r="F70" s="75"/>
      <c r="G70" s="75"/>
      <c r="H70" s="75"/>
      <c r="I70" s="76"/>
      <c r="J70" s="77"/>
      <c r="K70" s="78"/>
      <c r="L70" s="77"/>
      <c r="M70" s="78"/>
      <c r="N70" s="77"/>
      <c r="O70" s="78"/>
      <c r="P70" s="77"/>
      <c r="Q70" s="78"/>
      <c r="R70" s="79"/>
    </row>
    <row r="71" spans="1:18" s="93" customFormat="1" ht="10.5" customHeight="1">
      <c r="A71" s="81" t="s">
        <v>20</v>
      </c>
      <c r="B71" s="82"/>
      <c r="C71" s="83"/>
      <c r="D71" s="84" t="s">
        <v>21</v>
      </c>
      <c r="E71" s="85" t="s">
        <v>22</v>
      </c>
      <c r="F71" s="84"/>
      <c r="G71" s="86"/>
      <c r="H71" s="87"/>
      <c r="I71" s="84" t="s">
        <v>21</v>
      </c>
      <c r="J71" s="85" t="s">
        <v>23</v>
      </c>
      <c r="K71" s="88"/>
      <c r="L71" s="85" t="s">
        <v>24</v>
      </c>
      <c r="M71" s="89"/>
      <c r="N71" s="90" t="s">
        <v>25</v>
      </c>
      <c r="O71" s="90"/>
      <c r="P71" s="91"/>
      <c r="Q71" s="92"/>
    </row>
    <row r="72" spans="1:18" s="93" customFormat="1" ht="9" customHeight="1">
      <c r="A72" s="94" t="s">
        <v>26</v>
      </c>
      <c r="B72" s="95"/>
      <c r="C72" s="96"/>
      <c r="D72" s="97">
        <v>1</v>
      </c>
      <c r="E72" s="98" t="str">
        <f>IF(D72&gt;$Q$79,,UPPER(VLOOKUP(D72,'[1]LADIES Si Main Draw Prep'!$A$7:$R$134,2)))</f>
        <v>MOHAMMED</v>
      </c>
      <c r="F72" s="99"/>
      <c r="G72" s="98"/>
      <c r="H72" s="100"/>
      <c r="I72" s="101" t="s">
        <v>27</v>
      </c>
      <c r="J72" s="95"/>
      <c r="K72" s="102"/>
      <c r="L72" s="95"/>
      <c r="M72" s="103"/>
      <c r="N72" s="104" t="s">
        <v>28</v>
      </c>
      <c r="O72" s="105"/>
      <c r="P72" s="105"/>
      <c r="Q72" s="106"/>
    </row>
    <row r="73" spans="1:18" s="93" customFormat="1" ht="9" customHeight="1">
      <c r="A73" s="94" t="s">
        <v>29</v>
      </c>
      <c r="B73" s="95"/>
      <c r="C73" s="96"/>
      <c r="D73" s="97">
        <v>2</v>
      </c>
      <c r="E73" s="98" t="str">
        <f>IF(D73&gt;$Q$79,,UPPER(VLOOKUP(D73,'[1]LADIES Si Main Draw Prep'!$A$7:$R$134,2)))</f>
        <v>SKEENE</v>
      </c>
      <c r="F73" s="99"/>
      <c r="G73" s="98"/>
      <c r="H73" s="100"/>
      <c r="I73" s="101" t="s">
        <v>30</v>
      </c>
      <c r="J73" s="95"/>
      <c r="K73" s="102"/>
      <c r="L73" s="95"/>
      <c r="M73" s="103"/>
      <c r="N73" s="107"/>
      <c r="O73" s="108"/>
      <c r="P73" s="109"/>
      <c r="Q73" s="110"/>
    </row>
    <row r="74" spans="1:18" s="93" customFormat="1" ht="9" customHeight="1">
      <c r="A74" s="111" t="s">
        <v>31</v>
      </c>
      <c r="B74" s="109"/>
      <c r="C74" s="112"/>
      <c r="D74" s="97">
        <v>3</v>
      </c>
      <c r="E74" s="98" t="str">
        <f>IF(D74&gt;$Q$79,,UPPER(VLOOKUP(D74,'[1]LADIES Si Main Draw Prep'!$A$7:$R$134,2)))</f>
        <v>LEE ASSANG</v>
      </c>
      <c r="F74" s="99"/>
      <c r="G74" s="98"/>
      <c r="H74" s="100"/>
      <c r="I74" s="101" t="s">
        <v>32</v>
      </c>
      <c r="J74" s="95"/>
      <c r="K74" s="102"/>
      <c r="L74" s="95"/>
      <c r="M74" s="103"/>
      <c r="N74" s="104" t="s">
        <v>33</v>
      </c>
      <c r="O74" s="105"/>
      <c r="P74" s="105"/>
      <c r="Q74" s="106"/>
    </row>
    <row r="75" spans="1:18" s="93" customFormat="1" ht="9" customHeight="1">
      <c r="A75" s="113"/>
      <c r="B75" s="19"/>
      <c r="C75" s="114"/>
      <c r="D75" s="97">
        <v>4</v>
      </c>
      <c r="E75" s="98" t="str">
        <f>IF(D75&gt;$Q$79,,UPPER(VLOOKUP(D75,'[1]LADIES Si Main Draw Prep'!$A$7:$R$134,2)))</f>
        <v>KING</v>
      </c>
      <c r="F75" s="99"/>
      <c r="G75" s="98"/>
      <c r="H75" s="100"/>
      <c r="I75" s="101" t="s">
        <v>34</v>
      </c>
      <c r="J75" s="95"/>
      <c r="K75" s="102"/>
      <c r="L75" s="95"/>
      <c r="M75" s="103"/>
      <c r="N75" s="95"/>
      <c r="O75" s="102"/>
      <c r="P75" s="95"/>
      <c r="Q75" s="103"/>
    </row>
    <row r="76" spans="1:18" s="93" customFormat="1" ht="9" customHeight="1">
      <c r="A76" s="115" t="s">
        <v>35</v>
      </c>
      <c r="B76" s="116"/>
      <c r="C76" s="117"/>
      <c r="D76" s="97"/>
      <c r="E76" s="98"/>
      <c r="F76" s="99"/>
      <c r="G76" s="98"/>
      <c r="H76" s="100"/>
      <c r="I76" s="101" t="s">
        <v>36</v>
      </c>
      <c r="J76" s="95"/>
      <c r="K76" s="102"/>
      <c r="L76" s="95"/>
      <c r="M76" s="103"/>
      <c r="N76" s="109"/>
      <c r="O76" s="108"/>
      <c r="P76" s="109"/>
      <c r="Q76" s="110"/>
    </row>
    <row r="77" spans="1:18" s="93" customFormat="1" ht="9" customHeight="1">
      <c r="A77" s="94" t="s">
        <v>26</v>
      </c>
      <c r="B77" s="95"/>
      <c r="C77" s="96"/>
      <c r="D77" s="97"/>
      <c r="E77" s="98"/>
      <c r="F77" s="99"/>
      <c r="G77" s="98"/>
      <c r="H77" s="100"/>
      <c r="I77" s="101" t="s">
        <v>37</v>
      </c>
      <c r="J77" s="95"/>
      <c r="K77" s="102"/>
      <c r="L77" s="95"/>
      <c r="M77" s="103"/>
      <c r="N77" s="104" t="s">
        <v>38</v>
      </c>
      <c r="O77" s="105"/>
      <c r="P77" s="105"/>
      <c r="Q77" s="106"/>
    </row>
    <row r="78" spans="1:18" s="93" customFormat="1" ht="9" customHeight="1">
      <c r="A78" s="94" t="s">
        <v>39</v>
      </c>
      <c r="B78" s="95"/>
      <c r="C78" s="118"/>
      <c r="D78" s="97"/>
      <c r="E78" s="98"/>
      <c r="F78" s="99"/>
      <c r="G78" s="98"/>
      <c r="H78" s="100"/>
      <c r="I78" s="101" t="s">
        <v>40</v>
      </c>
      <c r="J78" s="95"/>
      <c r="K78" s="102"/>
      <c r="L78" s="95"/>
      <c r="M78" s="103"/>
      <c r="N78" s="95"/>
      <c r="O78" s="102"/>
      <c r="P78" s="95"/>
      <c r="Q78" s="103"/>
    </row>
    <row r="79" spans="1:18" s="93" customFormat="1" ht="9" customHeight="1">
      <c r="A79" s="111" t="s">
        <v>41</v>
      </c>
      <c r="B79" s="109"/>
      <c r="C79" s="119"/>
      <c r="D79" s="120"/>
      <c r="E79" s="121"/>
      <c r="F79" s="122"/>
      <c r="G79" s="121"/>
      <c r="H79" s="123"/>
      <c r="I79" s="124" t="s">
        <v>42</v>
      </c>
      <c r="J79" s="109"/>
      <c r="K79" s="108"/>
      <c r="L79" s="109"/>
      <c r="M79" s="110"/>
      <c r="N79" s="109" t="str">
        <f>Q4</f>
        <v>Chester Dalrymple</v>
      </c>
      <c r="O79" s="108"/>
      <c r="P79" s="109"/>
      <c r="Q79" s="125">
        <f>MIN(4,'[1]LADIES Si Main Draw Prep'!R5)</f>
        <v>4</v>
      </c>
    </row>
  </sheetData>
  <mergeCells count="3">
    <mergeCell ref="A1:P1"/>
    <mergeCell ref="E2:L2"/>
    <mergeCell ref="A4:C4"/>
  </mergeCells>
  <conditionalFormatting sqref="F67:H67 F51:H51 F53:H53 F39:H39 F41:H41 F43:H43 F45:H45 F47:H47 G23 G25 G27 G29 G31 G33 G35 G37 F49:H49 F69:H69 F55:H55 F57:H57 F59:H59 F61:H61 F63:H63 F65:H65 G7 G9 G11 G13 G15 G17 G19 G21">
    <cfRule type="expression" dxfId="119" priority="1" stopIfTrue="1">
      <formula>AND($D7&lt;9,$C7&gt;0)</formula>
    </cfRule>
  </conditionalFormatting>
  <conditionalFormatting sqref="H40 H60 J50 H24 H48 H32 J58 H68 H36 H56 J66 H64 J10 L46 H28 L14 J18 J26 J34 L30 L62 H44 J42 H52 H8 H16 H20 H12 N22">
    <cfRule type="expression" dxfId="118" priority="2" stopIfTrue="1">
      <formula>AND($N$1="CU",H8="Umpire")</formula>
    </cfRule>
    <cfRule type="expression" dxfId="117" priority="3" stopIfTrue="1">
      <formula>AND($N$1="CU",H8&lt;&gt;"Umpire",I8&lt;&gt;"")</formula>
    </cfRule>
    <cfRule type="expression" dxfId="116" priority="4" stopIfTrue="1">
      <formula>AND($N$1="CU",H8&lt;&gt;"Umpire")</formula>
    </cfRule>
  </conditionalFormatting>
  <conditionalFormatting sqref="D53 D47 D45 D43 D41 D39 D69 D67 D49 D65 D63 D61 D59 D57 D55 D51">
    <cfRule type="expression" dxfId="115" priority="5" stopIfTrue="1">
      <formula>AND($D39&lt;9,$C39&gt;0)</formula>
    </cfRule>
  </conditionalFormatting>
  <conditionalFormatting sqref="E55 E57 E59 E61 E63 E65 E67 E69 E39 E41 E43 E45 E47 E49 E51 E53">
    <cfRule type="cellIs" dxfId="114" priority="6" stopIfTrue="1" operator="equal">
      <formula>"Bye"</formula>
    </cfRule>
    <cfRule type="expression" dxfId="113" priority="7" stopIfTrue="1">
      <formula>AND($D39&lt;9,$C39&gt;0)</formula>
    </cfRule>
  </conditionalFormatting>
  <conditionalFormatting sqref="L10 L18 L26 L34 N30 N62 L58 L66 N14 N46 L42 L50 P22 J8 J12 J16 J20 J24 J28 J32 J36 J56 J60 J64 J68 J40 J44 J48 J52">
    <cfRule type="expression" dxfId="112" priority="8" stopIfTrue="1">
      <formula>I8="as"</formula>
    </cfRule>
    <cfRule type="expression" dxfId="111" priority="9" stopIfTrue="1">
      <formula>I8="bs"</formula>
    </cfRule>
  </conditionalFormatting>
  <conditionalFormatting sqref="B7 B9 B11 B13 B15 B17 B19 B21 B23 B25 B27 B29 B31 B33 B35 B37 B55 B57 B59 B61 B63 B65 B67 B69 B39 B41 B43 B45 B47 B49 B51 B53">
    <cfRule type="cellIs" dxfId="110" priority="10" stopIfTrue="1" operator="equal">
      <formula>"QA"</formula>
    </cfRule>
    <cfRule type="cellIs" dxfId="109" priority="11" stopIfTrue="1" operator="equal">
      <formula>"DA"</formula>
    </cfRule>
  </conditionalFormatting>
  <conditionalFormatting sqref="I8 I12 I16 I20 I24 I28 I32 I36 M30 M14 K10 K34 Q79 K18 K26 O22">
    <cfRule type="expression" dxfId="108" priority="12" stopIfTrue="1">
      <formula>$N$1="CU"</formula>
    </cfRule>
  </conditionalFormatting>
  <conditionalFormatting sqref="E35 E37 E25 E33 E31 E29 E27 E23 E19 E21 E9 E17 E15 E13 E11 E7">
    <cfRule type="cellIs" dxfId="107" priority="13" stopIfTrue="1" operator="equal">
      <formula>"Bye"</formula>
    </cfRule>
  </conditionalFormatting>
  <conditionalFormatting sqref="D7 D9 D11 D13 D15 D17 D19 D21 D23 D25 D27 D29 D31 D33 D35 D37">
    <cfRule type="expression" dxfId="106"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360" verticalDpi="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35"/>
  <dimension ref="A1:T154"/>
  <sheetViews>
    <sheetView showGridLines="0" showZeros="0" topLeftCell="A118" workbookViewId="0">
      <selection activeCell="E24" sqref="E24:G24"/>
    </sheetView>
  </sheetViews>
  <sheetFormatPr defaultRowHeight="12.75"/>
  <cols>
    <col min="1" max="2" width="3.28515625" style="255" customWidth="1"/>
    <col min="3" max="3" width="4.7109375" style="255" customWidth="1"/>
    <col min="4" max="4" width="4.28515625" style="255" customWidth="1"/>
    <col min="5" max="5" width="12.7109375" style="255" customWidth="1"/>
    <col min="6" max="6" width="2.7109375" style="255" customWidth="1"/>
    <col min="7" max="7" width="7.7109375" style="255" customWidth="1"/>
    <col min="8" max="8" width="5.85546875" style="255" customWidth="1"/>
    <col min="9" max="9" width="1.7109375" style="256" customWidth="1"/>
    <col min="10" max="10" width="10.7109375" style="255" customWidth="1"/>
    <col min="11" max="11" width="1.7109375" style="256" customWidth="1"/>
    <col min="12" max="12" width="10.7109375" style="255" customWidth="1"/>
    <col min="13" max="13" width="1.7109375" style="132" customWidth="1"/>
    <col min="14" max="14" width="10.7109375" style="255" customWidth="1"/>
    <col min="15" max="15" width="1.7109375" style="256" customWidth="1"/>
    <col min="16" max="16" width="10.7109375" style="255" customWidth="1"/>
    <col min="17" max="17" width="1.7109375" style="132" customWidth="1"/>
    <col min="18" max="18" width="9.140625" style="255"/>
    <col min="19" max="19" width="8.7109375" style="255" customWidth="1"/>
    <col min="20" max="20" width="8.85546875" style="255" hidden="1" customWidth="1"/>
    <col min="21" max="21" width="5.7109375" style="255" customWidth="1"/>
    <col min="22" max="256" width="9.140625" style="255"/>
    <col min="257" max="258" width="3.28515625" style="255" customWidth="1"/>
    <col min="259" max="259" width="4.7109375" style="255" customWidth="1"/>
    <col min="260" max="260" width="4.28515625" style="255" customWidth="1"/>
    <col min="261" max="261" width="12.7109375" style="255" customWidth="1"/>
    <col min="262" max="262" width="2.7109375" style="255" customWidth="1"/>
    <col min="263" max="263" width="7.7109375" style="255" customWidth="1"/>
    <col min="264" max="264" width="5.85546875" style="255" customWidth="1"/>
    <col min="265" max="265" width="1.7109375" style="255" customWidth="1"/>
    <col min="266" max="266" width="10.7109375" style="255" customWidth="1"/>
    <col min="267" max="267" width="1.7109375" style="255" customWidth="1"/>
    <col min="268" max="268" width="10.7109375" style="255" customWidth="1"/>
    <col min="269" max="269" width="1.7109375" style="255" customWidth="1"/>
    <col min="270" max="270" width="10.7109375" style="255" customWidth="1"/>
    <col min="271" max="271" width="1.7109375" style="255" customWidth="1"/>
    <col min="272" max="272" width="10.7109375" style="255" customWidth="1"/>
    <col min="273" max="273" width="1.7109375" style="255" customWidth="1"/>
    <col min="274" max="274" width="9.140625" style="255"/>
    <col min="275" max="275" width="8.7109375" style="255" customWidth="1"/>
    <col min="276" max="276" width="0" style="255" hidden="1" customWidth="1"/>
    <col min="277" max="277" width="5.7109375" style="255" customWidth="1"/>
    <col min="278" max="512" width="9.140625" style="255"/>
    <col min="513" max="514" width="3.28515625" style="255" customWidth="1"/>
    <col min="515" max="515" width="4.7109375" style="255" customWidth="1"/>
    <col min="516" max="516" width="4.28515625" style="255" customWidth="1"/>
    <col min="517" max="517" width="12.7109375" style="255" customWidth="1"/>
    <col min="518" max="518" width="2.7109375" style="255" customWidth="1"/>
    <col min="519" max="519" width="7.7109375" style="255" customWidth="1"/>
    <col min="520" max="520" width="5.85546875" style="255" customWidth="1"/>
    <col min="521" max="521" width="1.7109375" style="255" customWidth="1"/>
    <col min="522" max="522" width="10.7109375" style="255" customWidth="1"/>
    <col min="523" max="523" width="1.7109375" style="255" customWidth="1"/>
    <col min="524" max="524" width="10.7109375" style="255" customWidth="1"/>
    <col min="525" max="525" width="1.7109375" style="255" customWidth="1"/>
    <col min="526" max="526" width="10.7109375" style="255" customWidth="1"/>
    <col min="527" max="527" width="1.7109375" style="255" customWidth="1"/>
    <col min="528" max="528" width="10.7109375" style="255" customWidth="1"/>
    <col min="529" max="529" width="1.7109375" style="255" customWidth="1"/>
    <col min="530" max="530" width="9.140625" style="255"/>
    <col min="531" max="531" width="8.7109375" style="255" customWidth="1"/>
    <col min="532" max="532" width="0" style="255" hidden="1" customWidth="1"/>
    <col min="533" max="533" width="5.7109375" style="255" customWidth="1"/>
    <col min="534" max="768" width="9.140625" style="255"/>
    <col min="769" max="770" width="3.28515625" style="255" customWidth="1"/>
    <col min="771" max="771" width="4.7109375" style="255" customWidth="1"/>
    <col min="772" max="772" width="4.28515625" style="255" customWidth="1"/>
    <col min="773" max="773" width="12.7109375" style="255" customWidth="1"/>
    <col min="774" max="774" width="2.7109375" style="255" customWidth="1"/>
    <col min="775" max="775" width="7.7109375" style="255" customWidth="1"/>
    <col min="776" max="776" width="5.85546875" style="255" customWidth="1"/>
    <col min="777" max="777" width="1.7109375" style="255" customWidth="1"/>
    <col min="778" max="778" width="10.7109375" style="255" customWidth="1"/>
    <col min="779" max="779" width="1.7109375" style="255" customWidth="1"/>
    <col min="780" max="780" width="10.7109375" style="255" customWidth="1"/>
    <col min="781" max="781" width="1.7109375" style="255" customWidth="1"/>
    <col min="782" max="782" width="10.7109375" style="255" customWidth="1"/>
    <col min="783" max="783" width="1.7109375" style="255" customWidth="1"/>
    <col min="784" max="784" width="10.7109375" style="255" customWidth="1"/>
    <col min="785" max="785" width="1.7109375" style="255" customWidth="1"/>
    <col min="786" max="786" width="9.140625" style="255"/>
    <col min="787" max="787" width="8.7109375" style="255" customWidth="1"/>
    <col min="788" max="788" width="0" style="255" hidden="1" customWidth="1"/>
    <col min="789" max="789" width="5.7109375" style="255" customWidth="1"/>
    <col min="790" max="1024" width="9.140625" style="255"/>
    <col min="1025" max="1026" width="3.28515625" style="255" customWidth="1"/>
    <col min="1027" max="1027" width="4.7109375" style="255" customWidth="1"/>
    <col min="1028" max="1028" width="4.28515625" style="255" customWidth="1"/>
    <col min="1029" max="1029" width="12.7109375" style="255" customWidth="1"/>
    <col min="1030" max="1030" width="2.7109375" style="255" customWidth="1"/>
    <col min="1031" max="1031" width="7.7109375" style="255" customWidth="1"/>
    <col min="1032" max="1032" width="5.85546875" style="255" customWidth="1"/>
    <col min="1033" max="1033" width="1.7109375" style="255" customWidth="1"/>
    <col min="1034" max="1034" width="10.7109375" style="255" customWidth="1"/>
    <col min="1035" max="1035" width="1.7109375" style="255" customWidth="1"/>
    <col min="1036" max="1036" width="10.7109375" style="255" customWidth="1"/>
    <col min="1037" max="1037" width="1.7109375" style="255" customWidth="1"/>
    <col min="1038" max="1038" width="10.7109375" style="255" customWidth="1"/>
    <col min="1039" max="1039" width="1.7109375" style="255" customWidth="1"/>
    <col min="1040" max="1040" width="10.7109375" style="255" customWidth="1"/>
    <col min="1041" max="1041" width="1.7109375" style="255" customWidth="1"/>
    <col min="1042" max="1042" width="9.140625" style="255"/>
    <col min="1043" max="1043" width="8.7109375" style="255" customWidth="1"/>
    <col min="1044" max="1044" width="0" style="255" hidden="1" customWidth="1"/>
    <col min="1045" max="1045" width="5.7109375" style="255" customWidth="1"/>
    <col min="1046" max="1280" width="9.140625" style="255"/>
    <col min="1281" max="1282" width="3.28515625" style="255" customWidth="1"/>
    <col min="1283" max="1283" width="4.7109375" style="255" customWidth="1"/>
    <col min="1284" max="1284" width="4.28515625" style="255" customWidth="1"/>
    <col min="1285" max="1285" width="12.7109375" style="255" customWidth="1"/>
    <col min="1286" max="1286" width="2.7109375" style="255" customWidth="1"/>
    <col min="1287" max="1287" width="7.7109375" style="255" customWidth="1"/>
    <col min="1288" max="1288" width="5.85546875" style="255" customWidth="1"/>
    <col min="1289" max="1289" width="1.7109375" style="255" customWidth="1"/>
    <col min="1290" max="1290" width="10.7109375" style="255" customWidth="1"/>
    <col min="1291" max="1291" width="1.7109375" style="255" customWidth="1"/>
    <col min="1292" max="1292" width="10.7109375" style="255" customWidth="1"/>
    <col min="1293" max="1293" width="1.7109375" style="255" customWidth="1"/>
    <col min="1294" max="1294" width="10.7109375" style="255" customWidth="1"/>
    <col min="1295" max="1295" width="1.7109375" style="255" customWidth="1"/>
    <col min="1296" max="1296" width="10.7109375" style="255" customWidth="1"/>
    <col min="1297" max="1297" width="1.7109375" style="255" customWidth="1"/>
    <col min="1298" max="1298" width="9.140625" style="255"/>
    <col min="1299" max="1299" width="8.7109375" style="255" customWidth="1"/>
    <col min="1300" max="1300" width="0" style="255" hidden="1" customWidth="1"/>
    <col min="1301" max="1301" width="5.7109375" style="255" customWidth="1"/>
    <col min="1302" max="1536" width="9.140625" style="255"/>
    <col min="1537" max="1538" width="3.28515625" style="255" customWidth="1"/>
    <col min="1539" max="1539" width="4.7109375" style="255" customWidth="1"/>
    <col min="1540" max="1540" width="4.28515625" style="255" customWidth="1"/>
    <col min="1541" max="1541" width="12.7109375" style="255" customWidth="1"/>
    <col min="1542" max="1542" width="2.7109375" style="255" customWidth="1"/>
    <col min="1543" max="1543" width="7.7109375" style="255" customWidth="1"/>
    <col min="1544" max="1544" width="5.85546875" style="255" customWidth="1"/>
    <col min="1545" max="1545" width="1.7109375" style="255" customWidth="1"/>
    <col min="1546" max="1546" width="10.7109375" style="255" customWidth="1"/>
    <col min="1547" max="1547" width="1.7109375" style="255" customWidth="1"/>
    <col min="1548" max="1548" width="10.7109375" style="255" customWidth="1"/>
    <col min="1549" max="1549" width="1.7109375" style="255" customWidth="1"/>
    <col min="1550" max="1550" width="10.7109375" style="255" customWidth="1"/>
    <col min="1551" max="1551" width="1.7109375" style="255" customWidth="1"/>
    <col min="1552" max="1552" width="10.7109375" style="255" customWidth="1"/>
    <col min="1553" max="1553" width="1.7109375" style="255" customWidth="1"/>
    <col min="1554" max="1554" width="9.140625" style="255"/>
    <col min="1555" max="1555" width="8.7109375" style="255" customWidth="1"/>
    <col min="1556" max="1556" width="0" style="255" hidden="1" customWidth="1"/>
    <col min="1557" max="1557" width="5.7109375" style="255" customWidth="1"/>
    <col min="1558" max="1792" width="9.140625" style="255"/>
    <col min="1793" max="1794" width="3.28515625" style="255" customWidth="1"/>
    <col min="1795" max="1795" width="4.7109375" style="255" customWidth="1"/>
    <col min="1796" max="1796" width="4.28515625" style="255" customWidth="1"/>
    <col min="1797" max="1797" width="12.7109375" style="255" customWidth="1"/>
    <col min="1798" max="1798" width="2.7109375" style="255" customWidth="1"/>
    <col min="1799" max="1799" width="7.7109375" style="255" customWidth="1"/>
    <col min="1800" max="1800" width="5.85546875" style="255" customWidth="1"/>
    <col min="1801" max="1801" width="1.7109375" style="255" customWidth="1"/>
    <col min="1802" max="1802" width="10.7109375" style="255" customWidth="1"/>
    <col min="1803" max="1803" width="1.7109375" style="255" customWidth="1"/>
    <col min="1804" max="1804" width="10.7109375" style="255" customWidth="1"/>
    <col min="1805" max="1805" width="1.7109375" style="255" customWidth="1"/>
    <col min="1806" max="1806" width="10.7109375" style="255" customWidth="1"/>
    <col min="1807" max="1807" width="1.7109375" style="255" customWidth="1"/>
    <col min="1808" max="1808" width="10.7109375" style="255" customWidth="1"/>
    <col min="1809" max="1809" width="1.7109375" style="255" customWidth="1"/>
    <col min="1810" max="1810" width="9.140625" style="255"/>
    <col min="1811" max="1811" width="8.7109375" style="255" customWidth="1"/>
    <col min="1812" max="1812" width="0" style="255" hidden="1" customWidth="1"/>
    <col min="1813" max="1813" width="5.7109375" style="255" customWidth="1"/>
    <col min="1814" max="2048" width="9.140625" style="255"/>
    <col min="2049" max="2050" width="3.28515625" style="255" customWidth="1"/>
    <col min="2051" max="2051" width="4.7109375" style="255" customWidth="1"/>
    <col min="2052" max="2052" width="4.28515625" style="255" customWidth="1"/>
    <col min="2053" max="2053" width="12.7109375" style="255" customWidth="1"/>
    <col min="2054" max="2054" width="2.7109375" style="255" customWidth="1"/>
    <col min="2055" max="2055" width="7.7109375" style="255" customWidth="1"/>
    <col min="2056" max="2056" width="5.85546875" style="255" customWidth="1"/>
    <col min="2057" max="2057" width="1.7109375" style="255" customWidth="1"/>
    <col min="2058" max="2058" width="10.7109375" style="255" customWidth="1"/>
    <col min="2059" max="2059" width="1.7109375" style="255" customWidth="1"/>
    <col min="2060" max="2060" width="10.7109375" style="255" customWidth="1"/>
    <col min="2061" max="2061" width="1.7109375" style="255" customWidth="1"/>
    <col min="2062" max="2062" width="10.7109375" style="255" customWidth="1"/>
    <col min="2063" max="2063" width="1.7109375" style="255" customWidth="1"/>
    <col min="2064" max="2064" width="10.7109375" style="255" customWidth="1"/>
    <col min="2065" max="2065" width="1.7109375" style="255" customWidth="1"/>
    <col min="2066" max="2066" width="9.140625" style="255"/>
    <col min="2067" max="2067" width="8.7109375" style="255" customWidth="1"/>
    <col min="2068" max="2068" width="0" style="255" hidden="1" customWidth="1"/>
    <col min="2069" max="2069" width="5.7109375" style="255" customWidth="1"/>
    <col min="2070" max="2304" width="9.140625" style="255"/>
    <col min="2305" max="2306" width="3.28515625" style="255" customWidth="1"/>
    <col min="2307" max="2307" width="4.7109375" style="255" customWidth="1"/>
    <col min="2308" max="2308" width="4.28515625" style="255" customWidth="1"/>
    <col min="2309" max="2309" width="12.7109375" style="255" customWidth="1"/>
    <col min="2310" max="2310" width="2.7109375" style="255" customWidth="1"/>
    <col min="2311" max="2311" width="7.7109375" style="255" customWidth="1"/>
    <col min="2312" max="2312" width="5.85546875" style="255" customWidth="1"/>
    <col min="2313" max="2313" width="1.7109375" style="255" customWidth="1"/>
    <col min="2314" max="2314" width="10.7109375" style="255" customWidth="1"/>
    <col min="2315" max="2315" width="1.7109375" style="255" customWidth="1"/>
    <col min="2316" max="2316" width="10.7109375" style="255" customWidth="1"/>
    <col min="2317" max="2317" width="1.7109375" style="255" customWidth="1"/>
    <col min="2318" max="2318" width="10.7109375" style="255" customWidth="1"/>
    <col min="2319" max="2319" width="1.7109375" style="255" customWidth="1"/>
    <col min="2320" max="2320" width="10.7109375" style="255" customWidth="1"/>
    <col min="2321" max="2321" width="1.7109375" style="255" customWidth="1"/>
    <col min="2322" max="2322" width="9.140625" style="255"/>
    <col min="2323" max="2323" width="8.7109375" style="255" customWidth="1"/>
    <col min="2324" max="2324" width="0" style="255" hidden="1" customWidth="1"/>
    <col min="2325" max="2325" width="5.7109375" style="255" customWidth="1"/>
    <col min="2326" max="2560" width="9.140625" style="255"/>
    <col min="2561" max="2562" width="3.28515625" style="255" customWidth="1"/>
    <col min="2563" max="2563" width="4.7109375" style="255" customWidth="1"/>
    <col min="2564" max="2564" width="4.28515625" style="255" customWidth="1"/>
    <col min="2565" max="2565" width="12.7109375" style="255" customWidth="1"/>
    <col min="2566" max="2566" width="2.7109375" style="255" customWidth="1"/>
    <col min="2567" max="2567" width="7.7109375" style="255" customWidth="1"/>
    <col min="2568" max="2568" width="5.85546875" style="255" customWidth="1"/>
    <col min="2569" max="2569" width="1.7109375" style="255" customWidth="1"/>
    <col min="2570" max="2570" width="10.7109375" style="255" customWidth="1"/>
    <col min="2571" max="2571" width="1.7109375" style="255" customWidth="1"/>
    <col min="2572" max="2572" width="10.7109375" style="255" customWidth="1"/>
    <col min="2573" max="2573" width="1.7109375" style="255" customWidth="1"/>
    <col min="2574" max="2574" width="10.7109375" style="255" customWidth="1"/>
    <col min="2575" max="2575" width="1.7109375" style="255" customWidth="1"/>
    <col min="2576" max="2576" width="10.7109375" style="255" customWidth="1"/>
    <col min="2577" max="2577" width="1.7109375" style="255" customWidth="1"/>
    <col min="2578" max="2578" width="9.140625" style="255"/>
    <col min="2579" max="2579" width="8.7109375" style="255" customWidth="1"/>
    <col min="2580" max="2580" width="0" style="255" hidden="1" customWidth="1"/>
    <col min="2581" max="2581" width="5.7109375" style="255" customWidth="1"/>
    <col min="2582" max="2816" width="9.140625" style="255"/>
    <col min="2817" max="2818" width="3.28515625" style="255" customWidth="1"/>
    <col min="2819" max="2819" width="4.7109375" style="255" customWidth="1"/>
    <col min="2820" max="2820" width="4.28515625" style="255" customWidth="1"/>
    <col min="2821" max="2821" width="12.7109375" style="255" customWidth="1"/>
    <col min="2822" max="2822" width="2.7109375" style="255" customWidth="1"/>
    <col min="2823" max="2823" width="7.7109375" style="255" customWidth="1"/>
    <col min="2824" max="2824" width="5.85546875" style="255" customWidth="1"/>
    <col min="2825" max="2825" width="1.7109375" style="255" customWidth="1"/>
    <col min="2826" max="2826" width="10.7109375" style="255" customWidth="1"/>
    <col min="2827" max="2827" width="1.7109375" style="255" customWidth="1"/>
    <col min="2828" max="2828" width="10.7109375" style="255" customWidth="1"/>
    <col min="2829" max="2829" width="1.7109375" style="255" customWidth="1"/>
    <col min="2830" max="2830" width="10.7109375" style="255" customWidth="1"/>
    <col min="2831" max="2831" width="1.7109375" style="255" customWidth="1"/>
    <col min="2832" max="2832" width="10.7109375" style="255" customWidth="1"/>
    <col min="2833" max="2833" width="1.7109375" style="255" customWidth="1"/>
    <col min="2834" max="2834" width="9.140625" style="255"/>
    <col min="2835" max="2835" width="8.7109375" style="255" customWidth="1"/>
    <col min="2836" max="2836" width="0" style="255" hidden="1" customWidth="1"/>
    <col min="2837" max="2837" width="5.7109375" style="255" customWidth="1"/>
    <col min="2838" max="3072" width="9.140625" style="255"/>
    <col min="3073" max="3074" width="3.28515625" style="255" customWidth="1"/>
    <col min="3075" max="3075" width="4.7109375" style="255" customWidth="1"/>
    <col min="3076" max="3076" width="4.28515625" style="255" customWidth="1"/>
    <col min="3077" max="3077" width="12.7109375" style="255" customWidth="1"/>
    <col min="3078" max="3078" width="2.7109375" style="255" customWidth="1"/>
    <col min="3079" max="3079" width="7.7109375" style="255" customWidth="1"/>
    <col min="3080" max="3080" width="5.85546875" style="255" customWidth="1"/>
    <col min="3081" max="3081" width="1.7109375" style="255" customWidth="1"/>
    <col min="3082" max="3082" width="10.7109375" style="255" customWidth="1"/>
    <col min="3083" max="3083" width="1.7109375" style="255" customWidth="1"/>
    <col min="3084" max="3084" width="10.7109375" style="255" customWidth="1"/>
    <col min="3085" max="3085" width="1.7109375" style="255" customWidth="1"/>
    <col min="3086" max="3086" width="10.7109375" style="255" customWidth="1"/>
    <col min="3087" max="3087" width="1.7109375" style="255" customWidth="1"/>
    <col min="3088" max="3088" width="10.7109375" style="255" customWidth="1"/>
    <col min="3089" max="3089" width="1.7109375" style="255" customWidth="1"/>
    <col min="3090" max="3090" width="9.140625" style="255"/>
    <col min="3091" max="3091" width="8.7109375" style="255" customWidth="1"/>
    <col min="3092" max="3092" width="0" style="255" hidden="1" customWidth="1"/>
    <col min="3093" max="3093" width="5.7109375" style="255" customWidth="1"/>
    <col min="3094" max="3328" width="9.140625" style="255"/>
    <col min="3329" max="3330" width="3.28515625" style="255" customWidth="1"/>
    <col min="3331" max="3331" width="4.7109375" style="255" customWidth="1"/>
    <col min="3332" max="3332" width="4.28515625" style="255" customWidth="1"/>
    <col min="3333" max="3333" width="12.7109375" style="255" customWidth="1"/>
    <col min="3334" max="3334" width="2.7109375" style="255" customWidth="1"/>
    <col min="3335" max="3335" width="7.7109375" style="255" customWidth="1"/>
    <col min="3336" max="3336" width="5.85546875" style="255" customWidth="1"/>
    <col min="3337" max="3337" width="1.7109375" style="255" customWidth="1"/>
    <col min="3338" max="3338" width="10.7109375" style="255" customWidth="1"/>
    <col min="3339" max="3339" width="1.7109375" style="255" customWidth="1"/>
    <col min="3340" max="3340" width="10.7109375" style="255" customWidth="1"/>
    <col min="3341" max="3341" width="1.7109375" style="255" customWidth="1"/>
    <col min="3342" max="3342" width="10.7109375" style="255" customWidth="1"/>
    <col min="3343" max="3343" width="1.7109375" style="255" customWidth="1"/>
    <col min="3344" max="3344" width="10.7109375" style="255" customWidth="1"/>
    <col min="3345" max="3345" width="1.7109375" style="255" customWidth="1"/>
    <col min="3346" max="3346" width="9.140625" style="255"/>
    <col min="3347" max="3347" width="8.7109375" style="255" customWidth="1"/>
    <col min="3348" max="3348" width="0" style="255" hidden="1" customWidth="1"/>
    <col min="3349" max="3349" width="5.7109375" style="255" customWidth="1"/>
    <col min="3350" max="3584" width="9.140625" style="255"/>
    <col min="3585" max="3586" width="3.28515625" style="255" customWidth="1"/>
    <col min="3587" max="3587" width="4.7109375" style="255" customWidth="1"/>
    <col min="3588" max="3588" width="4.28515625" style="255" customWidth="1"/>
    <col min="3589" max="3589" width="12.7109375" style="255" customWidth="1"/>
    <col min="3590" max="3590" width="2.7109375" style="255" customWidth="1"/>
    <col min="3591" max="3591" width="7.7109375" style="255" customWidth="1"/>
    <col min="3592" max="3592" width="5.85546875" style="255" customWidth="1"/>
    <col min="3593" max="3593" width="1.7109375" style="255" customWidth="1"/>
    <col min="3594" max="3594" width="10.7109375" style="255" customWidth="1"/>
    <col min="3595" max="3595" width="1.7109375" style="255" customWidth="1"/>
    <col min="3596" max="3596" width="10.7109375" style="255" customWidth="1"/>
    <col min="3597" max="3597" width="1.7109375" style="255" customWidth="1"/>
    <col min="3598" max="3598" width="10.7109375" style="255" customWidth="1"/>
    <col min="3599" max="3599" width="1.7109375" style="255" customWidth="1"/>
    <col min="3600" max="3600" width="10.7109375" style="255" customWidth="1"/>
    <col min="3601" max="3601" width="1.7109375" style="255" customWidth="1"/>
    <col min="3602" max="3602" width="9.140625" style="255"/>
    <col min="3603" max="3603" width="8.7109375" style="255" customWidth="1"/>
    <col min="3604" max="3604" width="0" style="255" hidden="1" customWidth="1"/>
    <col min="3605" max="3605" width="5.7109375" style="255" customWidth="1"/>
    <col min="3606" max="3840" width="9.140625" style="255"/>
    <col min="3841" max="3842" width="3.28515625" style="255" customWidth="1"/>
    <col min="3843" max="3843" width="4.7109375" style="255" customWidth="1"/>
    <col min="3844" max="3844" width="4.28515625" style="255" customWidth="1"/>
    <col min="3845" max="3845" width="12.7109375" style="255" customWidth="1"/>
    <col min="3846" max="3846" width="2.7109375" style="255" customWidth="1"/>
    <col min="3847" max="3847" width="7.7109375" style="255" customWidth="1"/>
    <col min="3848" max="3848" width="5.85546875" style="255" customWidth="1"/>
    <col min="3849" max="3849" width="1.7109375" style="255" customWidth="1"/>
    <col min="3850" max="3850" width="10.7109375" style="255" customWidth="1"/>
    <col min="3851" max="3851" width="1.7109375" style="255" customWidth="1"/>
    <col min="3852" max="3852" width="10.7109375" style="255" customWidth="1"/>
    <col min="3853" max="3853" width="1.7109375" style="255" customWidth="1"/>
    <col min="3854" max="3854" width="10.7109375" style="255" customWidth="1"/>
    <col min="3855" max="3855" width="1.7109375" style="255" customWidth="1"/>
    <col min="3856" max="3856" width="10.7109375" style="255" customWidth="1"/>
    <col min="3857" max="3857" width="1.7109375" style="255" customWidth="1"/>
    <col min="3858" max="3858" width="9.140625" style="255"/>
    <col min="3859" max="3859" width="8.7109375" style="255" customWidth="1"/>
    <col min="3860" max="3860" width="0" style="255" hidden="1" customWidth="1"/>
    <col min="3861" max="3861" width="5.7109375" style="255" customWidth="1"/>
    <col min="3862" max="4096" width="9.140625" style="255"/>
    <col min="4097" max="4098" width="3.28515625" style="255" customWidth="1"/>
    <col min="4099" max="4099" width="4.7109375" style="255" customWidth="1"/>
    <col min="4100" max="4100" width="4.28515625" style="255" customWidth="1"/>
    <col min="4101" max="4101" width="12.7109375" style="255" customWidth="1"/>
    <col min="4102" max="4102" width="2.7109375" style="255" customWidth="1"/>
    <col min="4103" max="4103" width="7.7109375" style="255" customWidth="1"/>
    <col min="4104" max="4104" width="5.85546875" style="255" customWidth="1"/>
    <col min="4105" max="4105" width="1.7109375" style="255" customWidth="1"/>
    <col min="4106" max="4106" width="10.7109375" style="255" customWidth="1"/>
    <col min="4107" max="4107" width="1.7109375" style="255" customWidth="1"/>
    <col min="4108" max="4108" width="10.7109375" style="255" customWidth="1"/>
    <col min="4109" max="4109" width="1.7109375" style="255" customWidth="1"/>
    <col min="4110" max="4110" width="10.7109375" style="255" customWidth="1"/>
    <col min="4111" max="4111" width="1.7109375" style="255" customWidth="1"/>
    <col min="4112" max="4112" width="10.7109375" style="255" customWidth="1"/>
    <col min="4113" max="4113" width="1.7109375" style="255" customWidth="1"/>
    <col min="4114" max="4114" width="9.140625" style="255"/>
    <col min="4115" max="4115" width="8.7109375" style="255" customWidth="1"/>
    <col min="4116" max="4116" width="0" style="255" hidden="1" customWidth="1"/>
    <col min="4117" max="4117" width="5.7109375" style="255" customWidth="1"/>
    <col min="4118" max="4352" width="9.140625" style="255"/>
    <col min="4353" max="4354" width="3.28515625" style="255" customWidth="1"/>
    <col min="4355" max="4355" width="4.7109375" style="255" customWidth="1"/>
    <col min="4356" max="4356" width="4.28515625" style="255" customWidth="1"/>
    <col min="4357" max="4357" width="12.7109375" style="255" customWidth="1"/>
    <col min="4358" max="4358" width="2.7109375" style="255" customWidth="1"/>
    <col min="4359" max="4359" width="7.7109375" style="255" customWidth="1"/>
    <col min="4360" max="4360" width="5.85546875" style="255" customWidth="1"/>
    <col min="4361" max="4361" width="1.7109375" style="255" customWidth="1"/>
    <col min="4362" max="4362" width="10.7109375" style="255" customWidth="1"/>
    <col min="4363" max="4363" width="1.7109375" style="255" customWidth="1"/>
    <col min="4364" max="4364" width="10.7109375" style="255" customWidth="1"/>
    <col min="4365" max="4365" width="1.7109375" style="255" customWidth="1"/>
    <col min="4366" max="4366" width="10.7109375" style="255" customWidth="1"/>
    <col min="4367" max="4367" width="1.7109375" style="255" customWidth="1"/>
    <col min="4368" max="4368" width="10.7109375" style="255" customWidth="1"/>
    <col min="4369" max="4369" width="1.7109375" style="255" customWidth="1"/>
    <col min="4370" max="4370" width="9.140625" style="255"/>
    <col min="4371" max="4371" width="8.7109375" style="255" customWidth="1"/>
    <col min="4372" max="4372" width="0" style="255" hidden="1" customWidth="1"/>
    <col min="4373" max="4373" width="5.7109375" style="255" customWidth="1"/>
    <col min="4374" max="4608" width="9.140625" style="255"/>
    <col min="4609" max="4610" width="3.28515625" style="255" customWidth="1"/>
    <col min="4611" max="4611" width="4.7109375" style="255" customWidth="1"/>
    <col min="4612" max="4612" width="4.28515625" style="255" customWidth="1"/>
    <col min="4613" max="4613" width="12.7109375" style="255" customWidth="1"/>
    <col min="4614" max="4614" width="2.7109375" style="255" customWidth="1"/>
    <col min="4615" max="4615" width="7.7109375" style="255" customWidth="1"/>
    <col min="4616" max="4616" width="5.85546875" style="255" customWidth="1"/>
    <col min="4617" max="4617" width="1.7109375" style="255" customWidth="1"/>
    <col min="4618" max="4618" width="10.7109375" style="255" customWidth="1"/>
    <col min="4619" max="4619" width="1.7109375" style="255" customWidth="1"/>
    <col min="4620" max="4620" width="10.7109375" style="255" customWidth="1"/>
    <col min="4621" max="4621" width="1.7109375" style="255" customWidth="1"/>
    <col min="4622" max="4622" width="10.7109375" style="255" customWidth="1"/>
    <col min="4623" max="4623" width="1.7109375" style="255" customWidth="1"/>
    <col min="4624" max="4624" width="10.7109375" style="255" customWidth="1"/>
    <col min="4625" max="4625" width="1.7109375" style="255" customWidth="1"/>
    <col min="4626" max="4626" width="9.140625" style="255"/>
    <col min="4627" max="4627" width="8.7109375" style="255" customWidth="1"/>
    <col min="4628" max="4628" width="0" style="255" hidden="1" customWidth="1"/>
    <col min="4629" max="4629" width="5.7109375" style="255" customWidth="1"/>
    <col min="4630" max="4864" width="9.140625" style="255"/>
    <col min="4865" max="4866" width="3.28515625" style="255" customWidth="1"/>
    <col min="4867" max="4867" width="4.7109375" style="255" customWidth="1"/>
    <col min="4868" max="4868" width="4.28515625" style="255" customWidth="1"/>
    <col min="4869" max="4869" width="12.7109375" style="255" customWidth="1"/>
    <col min="4870" max="4870" width="2.7109375" style="255" customWidth="1"/>
    <col min="4871" max="4871" width="7.7109375" style="255" customWidth="1"/>
    <col min="4872" max="4872" width="5.85546875" style="255" customWidth="1"/>
    <col min="4873" max="4873" width="1.7109375" style="255" customWidth="1"/>
    <col min="4874" max="4874" width="10.7109375" style="255" customWidth="1"/>
    <col min="4875" max="4875" width="1.7109375" style="255" customWidth="1"/>
    <col min="4876" max="4876" width="10.7109375" style="255" customWidth="1"/>
    <col min="4877" max="4877" width="1.7109375" style="255" customWidth="1"/>
    <col min="4878" max="4878" width="10.7109375" style="255" customWidth="1"/>
    <col min="4879" max="4879" width="1.7109375" style="255" customWidth="1"/>
    <col min="4880" max="4880" width="10.7109375" style="255" customWidth="1"/>
    <col min="4881" max="4881" width="1.7109375" style="255" customWidth="1"/>
    <col min="4882" max="4882" width="9.140625" style="255"/>
    <col min="4883" max="4883" width="8.7109375" style="255" customWidth="1"/>
    <col min="4884" max="4884" width="0" style="255" hidden="1" customWidth="1"/>
    <col min="4885" max="4885" width="5.7109375" style="255" customWidth="1"/>
    <col min="4886" max="5120" width="9.140625" style="255"/>
    <col min="5121" max="5122" width="3.28515625" style="255" customWidth="1"/>
    <col min="5123" max="5123" width="4.7109375" style="255" customWidth="1"/>
    <col min="5124" max="5124" width="4.28515625" style="255" customWidth="1"/>
    <col min="5125" max="5125" width="12.7109375" style="255" customWidth="1"/>
    <col min="5126" max="5126" width="2.7109375" style="255" customWidth="1"/>
    <col min="5127" max="5127" width="7.7109375" style="255" customWidth="1"/>
    <col min="5128" max="5128" width="5.85546875" style="255" customWidth="1"/>
    <col min="5129" max="5129" width="1.7109375" style="255" customWidth="1"/>
    <col min="5130" max="5130" width="10.7109375" style="255" customWidth="1"/>
    <col min="5131" max="5131" width="1.7109375" style="255" customWidth="1"/>
    <col min="5132" max="5132" width="10.7109375" style="255" customWidth="1"/>
    <col min="5133" max="5133" width="1.7109375" style="255" customWidth="1"/>
    <col min="5134" max="5134" width="10.7109375" style="255" customWidth="1"/>
    <col min="5135" max="5135" width="1.7109375" style="255" customWidth="1"/>
    <col min="5136" max="5136" width="10.7109375" style="255" customWidth="1"/>
    <col min="5137" max="5137" width="1.7109375" style="255" customWidth="1"/>
    <col min="5138" max="5138" width="9.140625" style="255"/>
    <col min="5139" max="5139" width="8.7109375" style="255" customWidth="1"/>
    <col min="5140" max="5140" width="0" style="255" hidden="1" customWidth="1"/>
    <col min="5141" max="5141" width="5.7109375" style="255" customWidth="1"/>
    <col min="5142" max="5376" width="9.140625" style="255"/>
    <col min="5377" max="5378" width="3.28515625" style="255" customWidth="1"/>
    <col min="5379" max="5379" width="4.7109375" style="255" customWidth="1"/>
    <col min="5380" max="5380" width="4.28515625" style="255" customWidth="1"/>
    <col min="5381" max="5381" width="12.7109375" style="255" customWidth="1"/>
    <col min="5382" max="5382" width="2.7109375" style="255" customWidth="1"/>
    <col min="5383" max="5383" width="7.7109375" style="255" customWidth="1"/>
    <col min="5384" max="5384" width="5.85546875" style="255" customWidth="1"/>
    <col min="5385" max="5385" width="1.7109375" style="255" customWidth="1"/>
    <col min="5386" max="5386" width="10.7109375" style="255" customWidth="1"/>
    <col min="5387" max="5387" width="1.7109375" style="255" customWidth="1"/>
    <col min="5388" max="5388" width="10.7109375" style="255" customWidth="1"/>
    <col min="5389" max="5389" width="1.7109375" style="255" customWidth="1"/>
    <col min="5390" max="5390" width="10.7109375" style="255" customWidth="1"/>
    <col min="5391" max="5391" width="1.7109375" style="255" customWidth="1"/>
    <col min="5392" max="5392" width="10.7109375" style="255" customWidth="1"/>
    <col min="5393" max="5393" width="1.7109375" style="255" customWidth="1"/>
    <col min="5394" max="5394" width="9.140625" style="255"/>
    <col min="5395" max="5395" width="8.7109375" style="255" customWidth="1"/>
    <col min="5396" max="5396" width="0" style="255" hidden="1" customWidth="1"/>
    <col min="5397" max="5397" width="5.7109375" style="255" customWidth="1"/>
    <col min="5398" max="5632" width="9.140625" style="255"/>
    <col min="5633" max="5634" width="3.28515625" style="255" customWidth="1"/>
    <col min="5635" max="5635" width="4.7109375" style="255" customWidth="1"/>
    <col min="5636" max="5636" width="4.28515625" style="255" customWidth="1"/>
    <col min="5637" max="5637" width="12.7109375" style="255" customWidth="1"/>
    <col min="5638" max="5638" width="2.7109375" style="255" customWidth="1"/>
    <col min="5639" max="5639" width="7.7109375" style="255" customWidth="1"/>
    <col min="5640" max="5640" width="5.85546875" style="255" customWidth="1"/>
    <col min="5641" max="5641" width="1.7109375" style="255" customWidth="1"/>
    <col min="5642" max="5642" width="10.7109375" style="255" customWidth="1"/>
    <col min="5643" max="5643" width="1.7109375" style="255" customWidth="1"/>
    <col min="5644" max="5644" width="10.7109375" style="255" customWidth="1"/>
    <col min="5645" max="5645" width="1.7109375" style="255" customWidth="1"/>
    <col min="5646" max="5646" width="10.7109375" style="255" customWidth="1"/>
    <col min="5647" max="5647" width="1.7109375" style="255" customWidth="1"/>
    <col min="5648" max="5648" width="10.7109375" style="255" customWidth="1"/>
    <col min="5649" max="5649" width="1.7109375" style="255" customWidth="1"/>
    <col min="5650" max="5650" width="9.140625" style="255"/>
    <col min="5651" max="5651" width="8.7109375" style="255" customWidth="1"/>
    <col min="5652" max="5652" width="0" style="255" hidden="1" customWidth="1"/>
    <col min="5653" max="5653" width="5.7109375" style="255" customWidth="1"/>
    <col min="5654" max="5888" width="9.140625" style="255"/>
    <col min="5889" max="5890" width="3.28515625" style="255" customWidth="1"/>
    <col min="5891" max="5891" width="4.7109375" style="255" customWidth="1"/>
    <col min="5892" max="5892" width="4.28515625" style="255" customWidth="1"/>
    <col min="5893" max="5893" width="12.7109375" style="255" customWidth="1"/>
    <col min="5894" max="5894" width="2.7109375" style="255" customWidth="1"/>
    <col min="5895" max="5895" width="7.7109375" style="255" customWidth="1"/>
    <col min="5896" max="5896" width="5.85546875" style="255" customWidth="1"/>
    <col min="5897" max="5897" width="1.7109375" style="255" customWidth="1"/>
    <col min="5898" max="5898" width="10.7109375" style="255" customWidth="1"/>
    <col min="5899" max="5899" width="1.7109375" style="255" customWidth="1"/>
    <col min="5900" max="5900" width="10.7109375" style="255" customWidth="1"/>
    <col min="5901" max="5901" width="1.7109375" style="255" customWidth="1"/>
    <col min="5902" max="5902" width="10.7109375" style="255" customWidth="1"/>
    <col min="5903" max="5903" width="1.7109375" style="255" customWidth="1"/>
    <col min="5904" max="5904" width="10.7109375" style="255" customWidth="1"/>
    <col min="5905" max="5905" width="1.7109375" style="255" customWidth="1"/>
    <col min="5906" max="5906" width="9.140625" style="255"/>
    <col min="5907" max="5907" width="8.7109375" style="255" customWidth="1"/>
    <col min="5908" max="5908" width="0" style="255" hidden="1" customWidth="1"/>
    <col min="5909" max="5909" width="5.7109375" style="255" customWidth="1"/>
    <col min="5910" max="6144" width="9.140625" style="255"/>
    <col min="6145" max="6146" width="3.28515625" style="255" customWidth="1"/>
    <col min="6147" max="6147" width="4.7109375" style="255" customWidth="1"/>
    <col min="6148" max="6148" width="4.28515625" style="255" customWidth="1"/>
    <col min="6149" max="6149" width="12.7109375" style="255" customWidth="1"/>
    <col min="6150" max="6150" width="2.7109375" style="255" customWidth="1"/>
    <col min="6151" max="6151" width="7.7109375" style="255" customWidth="1"/>
    <col min="6152" max="6152" width="5.85546875" style="255" customWidth="1"/>
    <col min="6153" max="6153" width="1.7109375" style="255" customWidth="1"/>
    <col min="6154" max="6154" width="10.7109375" style="255" customWidth="1"/>
    <col min="6155" max="6155" width="1.7109375" style="255" customWidth="1"/>
    <col min="6156" max="6156" width="10.7109375" style="255" customWidth="1"/>
    <col min="6157" max="6157" width="1.7109375" style="255" customWidth="1"/>
    <col min="6158" max="6158" width="10.7109375" style="255" customWidth="1"/>
    <col min="6159" max="6159" width="1.7109375" style="255" customWidth="1"/>
    <col min="6160" max="6160" width="10.7109375" style="255" customWidth="1"/>
    <col min="6161" max="6161" width="1.7109375" style="255" customWidth="1"/>
    <col min="6162" max="6162" width="9.140625" style="255"/>
    <col min="6163" max="6163" width="8.7109375" style="255" customWidth="1"/>
    <col min="6164" max="6164" width="0" style="255" hidden="1" customWidth="1"/>
    <col min="6165" max="6165" width="5.7109375" style="255" customWidth="1"/>
    <col min="6166" max="6400" width="9.140625" style="255"/>
    <col min="6401" max="6402" width="3.28515625" style="255" customWidth="1"/>
    <col min="6403" max="6403" width="4.7109375" style="255" customWidth="1"/>
    <col min="6404" max="6404" width="4.28515625" style="255" customWidth="1"/>
    <col min="6405" max="6405" width="12.7109375" style="255" customWidth="1"/>
    <col min="6406" max="6406" width="2.7109375" style="255" customWidth="1"/>
    <col min="6407" max="6407" width="7.7109375" style="255" customWidth="1"/>
    <col min="6408" max="6408" width="5.85546875" style="255" customWidth="1"/>
    <col min="6409" max="6409" width="1.7109375" style="255" customWidth="1"/>
    <col min="6410" max="6410" width="10.7109375" style="255" customWidth="1"/>
    <col min="6411" max="6411" width="1.7109375" style="255" customWidth="1"/>
    <col min="6412" max="6412" width="10.7109375" style="255" customWidth="1"/>
    <col min="6413" max="6413" width="1.7109375" style="255" customWidth="1"/>
    <col min="6414" max="6414" width="10.7109375" style="255" customWidth="1"/>
    <col min="6415" max="6415" width="1.7109375" style="255" customWidth="1"/>
    <col min="6416" max="6416" width="10.7109375" style="255" customWidth="1"/>
    <col min="6417" max="6417" width="1.7109375" style="255" customWidth="1"/>
    <col min="6418" max="6418" width="9.140625" style="255"/>
    <col min="6419" max="6419" width="8.7109375" style="255" customWidth="1"/>
    <col min="6420" max="6420" width="0" style="255" hidden="1" customWidth="1"/>
    <col min="6421" max="6421" width="5.7109375" style="255" customWidth="1"/>
    <col min="6422" max="6656" width="9.140625" style="255"/>
    <col min="6657" max="6658" width="3.28515625" style="255" customWidth="1"/>
    <col min="6659" max="6659" width="4.7109375" style="255" customWidth="1"/>
    <col min="6660" max="6660" width="4.28515625" style="255" customWidth="1"/>
    <col min="6661" max="6661" width="12.7109375" style="255" customWidth="1"/>
    <col min="6662" max="6662" width="2.7109375" style="255" customWidth="1"/>
    <col min="6663" max="6663" width="7.7109375" style="255" customWidth="1"/>
    <col min="6664" max="6664" width="5.85546875" style="255" customWidth="1"/>
    <col min="6665" max="6665" width="1.7109375" style="255" customWidth="1"/>
    <col min="6666" max="6666" width="10.7109375" style="255" customWidth="1"/>
    <col min="6667" max="6667" width="1.7109375" style="255" customWidth="1"/>
    <col min="6668" max="6668" width="10.7109375" style="255" customWidth="1"/>
    <col min="6669" max="6669" width="1.7109375" style="255" customWidth="1"/>
    <col min="6670" max="6670" width="10.7109375" style="255" customWidth="1"/>
    <col min="6671" max="6671" width="1.7109375" style="255" customWidth="1"/>
    <col min="6672" max="6672" width="10.7109375" style="255" customWidth="1"/>
    <col min="6673" max="6673" width="1.7109375" style="255" customWidth="1"/>
    <col min="6674" max="6674" width="9.140625" style="255"/>
    <col min="6675" max="6675" width="8.7109375" style="255" customWidth="1"/>
    <col min="6676" max="6676" width="0" style="255" hidden="1" customWidth="1"/>
    <col min="6677" max="6677" width="5.7109375" style="255" customWidth="1"/>
    <col min="6678" max="6912" width="9.140625" style="255"/>
    <col min="6913" max="6914" width="3.28515625" style="255" customWidth="1"/>
    <col min="6915" max="6915" width="4.7109375" style="255" customWidth="1"/>
    <col min="6916" max="6916" width="4.28515625" style="255" customWidth="1"/>
    <col min="6917" max="6917" width="12.7109375" style="255" customWidth="1"/>
    <col min="6918" max="6918" width="2.7109375" style="255" customWidth="1"/>
    <col min="6919" max="6919" width="7.7109375" style="255" customWidth="1"/>
    <col min="6920" max="6920" width="5.85546875" style="255" customWidth="1"/>
    <col min="6921" max="6921" width="1.7109375" style="255" customWidth="1"/>
    <col min="6922" max="6922" width="10.7109375" style="255" customWidth="1"/>
    <col min="6923" max="6923" width="1.7109375" style="255" customWidth="1"/>
    <col min="6924" max="6924" width="10.7109375" style="255" customWidth="1"/>
    <col min="6925" max="6925" width="1.7109375" style="255" customWidth="1"/>
    <col min="6926" max="6926" width="10.7109375" style="255" customWidth="1"/>
    <col min="6927" max="6927" width="1.7109375" style="255" customWidth="1"/>
    <col min="6928" max="6928" width="10.7109375" style="255" customWidth="1"/>
    <col min="6929" max="6929" width="1.7109375" style="255" customWidth="1"/>
    <col min="6930" max="6930" width="9.140625" style="255"/>
    <col min="6931" max="6931" width="8.7109375" style="255" customWidth="1"/>
    <col min="6932" max="6932" width="0" style="255" hidden="1" customWidth="1"/>
    <col min="6933" max="6933" width="5.7109375" style="255" customWidth="1"/>
    <col min="6934" max="7168" width="9.140625" style="255"/>
    <col min="7169" max="7170" width="3.28515625" style="255" customWidth="1"/>
    <col min="7171" max="7171" width="4.7109375" style="255" customWidth="1"/>
    <col min="7172" max="7172" width="4.28515625" style="255" customWidth="1"/>
    <col min="7173" max="7173" width="12.7109375" style="255" customWidth="1"/>
    <col min="7174" max="7174" width="2.7109375" style="255" customWidth="1"/>
    <col min="7175" max="7175" width="7.7109375" style="255" customWidth="1"/>
    <col min="7176" max="7176" width="5.85546875" style="255" customWidth="1"/>
    <col min="7177" max="7177" width="1.7109375" style="255" customWidth="1"/>
    <col min="7178" max="7178" width="10.7109375" style="255" customWidth="1"/>
    <col min="7179" max="7179" width="1.7109375" style="255" customWidth="1"/>
    <col min="7180" max="7180" width="10.7109375" style="255" customWidth="1"/>
    <col min="7181" max="7181" width="1.7109375" style="255" customWidth="1"/>
    <col min="7182" max="7182" width="10.7109375" style="255" customWidth="1"/>
    <col min="7183" max="7183" width="1.7109375" style="255" customWidth="1"/>
    <col min="7184" max="7184" width="10.7109375" style="255" customWidth="1"/>
    <col min="7185" max="7185" width="1.7109375" style="255" customWidth="1"/>
    <col min="7186" max="7186" width="9.140625" style="255"/>
    <col min="7187" max="7187" width="8.7109375" style="255" customWidth="1"/>
    <col min="7188" max="7188" width="0" style="255" hidden="1" customWidth="1"/>
    <col min="7189" max="7189" width="5.7109375" style="255" customWidth="1"/>
    <col min="7190" max="7424" width="9.140625" style="255"/>
    <col min="7425" max="7426" width="3.28515625" style="255" customWidth="1"/>
    <col min="7427" max="7427" width="4.7109375" style="255" customWidth="1"/>
    <col min="7428" max="7428" width="4.28515625" style="255" customWidth="1"/>
    <col min="7429" max="7429" width="12.7109375" style="255" customWidth="1"/>
    <col min="7430" max="7430" width="2.7109375" style="255" customWidth="1"/>
    <col min="7431" max="7431" width="7.7109375" style="255" customWidth="1"/>
    <col min="7432" max="7432" width="5.85546875" style="255" customWidth="1"/>
    <col min="7433" max="7433" width="1.7109375" style="255" customWidth="1"/>
    <col min="7434" max="7434" width="10.7109375" style="255" customWidth="1"/>
    <col min="7435" max="7435" width="1.7109375" style="255" customWidth="1"/>
    <col min="7436" max="7436" width="10.7109375" style="255" customWidth="1"/>
    <col min="7437" max="7437" width="1.7109375" style="255" customWidth="1"/>
    <col min="7438" max="7438" width="10.7109375" style="255" customWidth="1"/>
    <col min="7439" max="7439" width="1.7109375" style="255" customWidth="1"/>
    <col min="7440" max="7440" width="10.7109375" style="255" customWidth="1"/>
    <col min="7441" max="7441" width="1.7109375" style="255" customWidth="1"/>
    <col min="7442" max="7442" width="9.140625" style="255"/>
    <col min="7443" max="7443" width="8.7109375" style="255" customWidth="1"/>
    <col min="7444" max="7444" width="0" style="255" hidden="1" customWidth="1"/>
    <col min="7445" max="7445" width="5.7109375" style="255" customWidth="1"/>
    <col min="7446" max="7680" width="9.140625" style="255"/>
    <col min="7681" max="7682" width="3.28515625" style="255" customWidth="1"/>
    <col min="7683" max="7683" width="4.7109375" style="255" customWidth="1"/>
    <col min="7684" max="7684" width="4.28515625" style="255" customWidth="1"/>
    <col min="7685" max="7685" width="12.7109375" style="255" customWidth="1"/>
    <col min="7686" max="7686" width="2.7109375" style="255" customWidth="1"/>
    <col min="7687" max="7687" width="7.7109375" style="255" customWidth="1"/>
    <col min="7688" max="7688" width="5.85546875" style="255" customWidth="1"/>
    <col min="7689" max="7689" width="1.7109375" style="255" customWidth="1"/>
    <col min="7690" max="7690" width="10.7109375" style="255" customWidth="1"/>
    <col min="7691" max="7691" width="1.7109375" style="255" customWidth="1"/>
    <col min="7692" max="7692" width="10.7109375" style="255" customWidth="1"/>
    <col min="7693" max="7693" width="1.7109375" style="255" customWidth="1"/>
    <col min="7694" max="7694" width="10.7109375" style="255" customWidth="1"/>
    <col min="7695" max="7695" width="1.7109375" style="255" customWidth="1"/>
    <col min="7696" max="7696" width="10.7109375" style="255" customWidth="1"/>
    <col min="7697" max="7697" width="1.7109375" style="255" customWidth="1"/>
    <col min="7698" max="7698" width="9.140625" style="255"/>
    <col min="7699" max="7699" width="8.7109375" style="255" customWidth="1"/>
    <col min="7700" max="7700" width="0" style="255" hidden="1" customWidth="1"/>
    <col min="7701" max="7701" width="5.7109375" style="255" customWidth="1"/>
    <col min="7702" max="7936" width="9.140625" style="255"/>
    <col min="7937" max="7938" width="3.28515625" style="255" customWidth="1"/>
    <col min="7939" max="7939" width="4.7109375" style="255" customWidth="1"/>
    <col min="7940" max="7940" width="4.28515625" style="255" customWidth="1"/>
    <col min="7941" max="7941" width="12.7109375" style="255" customWidth="1"/>
    <col min="7942" max="7942" width="2.7109375" style="255" customWidth="1"/>
    <col min="7943" max="7943" width="7.7109375" style="255" customWidth="1"/>
    <col min="7944" max="7944" width="5.85546875" style="255" customWidth="1"/>
    <col min="7945" max="7945" width="1.7109375" style="255" customWidth="1"/>
    <col min="7946" max="7946" width="10.7109375" style="255" customWidth="1"/>
    <col min="7947" max="7947" width="1.7109375" style="255" customWidth="1"/>
    <col min="7948" max="7948" width="10.7109375" style="255" customWidth="1"/>
    <col min="7949" max="7949" width="1.7109375" style="255" customWidth="1"/>
    <col min="7950" max="7950" width="10.7109375" style="255" customWidth="1"/>
    <col min="7951" max="7951" width="1.7109375" style="255" customWidth="1"/>
    <col min="7952" max="7952" width="10.7109375" style="255" customWidth="1"/>
    <col min="7953" max="7953" width="1.7109375" style="255" customWidth="1"/>
    <col min="7954" max="7954" width="9.140625" style="255"/>
    <col min="7955" max="7955" width="8.7109375" style="255" customWidth="1"/>
    <col min="7956" max="7956" width="0" style="255" hidden="1" customWidth="1"/>
    <col min="7957" max="7957" width="5.7109375" style="255" customWidth="1"/>
    <col min="7958" max="8192" width="9.140625" style="255"/>
    <col min="8193" max="8194" width="3.28515625" style="255" customWidth="1"/>
    <col min="8195" max="8195" width="4.7109375" style="255" customWidth="1"/>
    <col min="8196" max="8196" width="4.28515625" style="255" customWidth="1"/>
    <col min="8197" max="8197" width="12.7109375" style="255" customWidth="1"/>
    <col min="8198" max="8198" width="2.7109375" style="255" customWidth="1"/>
    <col min="8199" max="8199" width="7.7109375" style="255" customWidth="1"/>
    <col min="8200" max="8200" width="5.85546875" style="255" customWidth="1"/>
    <col min="8201" max="8201" width="1.7109375" style="255" customWidth="1"/>
    <col min="8202" max="8202" width="10.7109375" style="255" customWidth="1"/>
    <col min="8203" max="8203" width="1.7109375" style="255" customWidth="1"/>
    <col min="8204" max="8204" width="10.7109375" style="255" customWidth="1"/>
    <col min="8205" max="8205" width="1.7109375" style="255" customWidth="1"/>
    <col min="8206" max="8206" width="10.7109375" style="255" customWidth="1"/>
    <col min="8207" max="8207" width="1.7109375" style="255" customWidth="1"/>
    <col min="8208" max="8208" width="10.7109375" style="255" customWidth="1"/>
    <col min="8209" max="8209" width="1.7109375" style="255" customWidth="1"/>
    <col min="8210" max="8210" width="9.140625" style="255"/>
    <col min="8211" max="8211" width="8.7109375" style="255" customWidth="1"/>
    <col min="8212" max="8212" width="0" style="255" hidden="1" customWidth="1"/>
    <col min="8213" max="8213" width="5.7109375" style="255" customWidth="1"/>
    <col min="8214" max="8448" width="9.140625" style="255"/>
    <col min="8449" max="8450" width="3.28515625" style="255" customWidth="1"/>
    <col min="8451" max="8451" width="4.7109375" style="255" customWidth="1"/>
    <col min="8452" max="8452" width="4.28515625" style="255" customWidth="1"/>
    <col min="8453" max="8453" width="12.7109375" style="255" customWidth="1"/>
    <col min="8454" max="8454" width="2.7109375" style="255" customWidth="1"/>
    <col min="8455" max="8455" width="7.7109375" style="255" customWidth="1"/>
    <col min="8456" max="8456" width="5.85546875" style="255" customWidth="1"/>
    <col min="8457" max="8457" width="1.7109375" style="255" customWidth="1"/>
    <col min="8458" max="8458" width="10.7109375" style="255" customWidth="1"/>
    <col min="8459" max="8459" width="1.7109375" style="255" customWidth="1"/>
    <col min="8460" max="8460" width="10.7109375" style="255" customWidth="1"/>
    <col min="8461" max="8461" width="1.7109375" style="255" customWidth="1"/>
    <col min="8462" max="8462" width="10.7109375" style="255" customWidth="1"/>
    <col min="8463" max="8463" width="1.7109375" style="255" customWidth="1"/>
    <col min="8464" max="8464" width="10.7109375" style="255" customWidth="1"/>
    <col min="8465" max="8465" width="1.7109375" style="255" customWidth="1"/>
    <col min="8466" max="8466" width="9.140625" style="255"/>
    <col min="8467" max="8467" width="8.7109375" style="255" customWidth="1"/>
    <col min="8468" max="8468" width="0" style="255" hidden="1" customWidth="1"/>
    <col min="8469" max="8469" width="5.7109375" style="255" customWidth="1"/>
    <col min="8470" max="8704" width="9.140625" style="255"/>
    <col min="8705" max="8706" width="3.28515625" style="255" customWidth="1"/>
    <col min="8707" max="8707" width="4.7109375" style="255" customWidth="1"/>
    <col min="8708" max="8708" width="4.28515625" style="255" customWidth="1"/>
    <col min="8709" max="8709" width="12.7109375" style="255" customWidth="1"/>
    <col min="8710" max="8710" width="2.7109375" style="255" customWidth="1"/>
    <col min="8711" max="8711" width="7.7109375" style="255" customWidth="1"/>
    <col min="8712" max="8712" width="5.85546875" style="255" customWidth="1"/>
    <col min="8713" max="8713" width="1.7109375" style="255" customWidth="1"/>
    <col min="8714" max="8714" width="10.7109375" style="255" customWidth="1"/>
    <col min="8715" max="8715" width="1.7109375" style="255" customWidth="1"/>
    <col min="8716" max="8716" width="10.7109375" style="255" customWidth="1"/>
    <col min="8717" max="8717" width="1.7109375" style="255" customWidth="1"/>
    <col min="8718" max="8718" width="10.7109375" style="255" customWidth="1"/>
    <col min="8719" max="8719" width="1.7109375" style="255" customWidth="1"/>
    <col min="8720" max="8720" width="10.7109375" style="255" customWidth="1"/>
    <col min="8721" max="8721" width="1.7109375" style="255" customWidth="1"/>
    <col min="8722" max="8722" width="9.140625" style="255"/>
    <col min="8723" max="8723" width="8.7109375" style="255" customWidth="1"/>
    <col min="8724" max="8724" width="0" style="255" hidden="1" customWidth="1"/>
    <col min="8725" max="8725" width="5.7109375" style="255" customWidth="1"/>
    <col min="8726" max="8960" width="9.140625" style="255"/>
    <col min="8961" max="8962" width="3.28515625" style="255" customWidth="1"/>
    <col min="8963" max="8963" width="4.7109375" style="255" customWidth="1"/>
    <col min="8964" max="8964" width="4.28515625" style="255" customWidth="1"/>
    <col min="8965" max="8965" width="12.7109375" style="255" customWidth="1"/>
    <col min="8966" max="8966" width="2.7109375" style="255" customWidth="1"/>
    <col min="8967" max="8967" width="7.7109375" style="255" customWidth="1"/>
    <col min="8968" max="8968" width="5.85546875" style="255" customWidth="1"/>
    <col min="8969" max="8969" width="1.7109375" style="255" customWidth="1"/>
    <col min="8970" max="8970" width="10.7109375" style="255" customWidth="1"/>
    <col min="8971" max="8971" width="1.7109375" style="255" customWidth="1"/>
    <col min="8972" max="8972" width="10.7109375" style="255" customWidth="1"/>
    <col min="8973" max="8973" width="1.7109375" style="255" customWidth="1"/>
    <col min="8974" max="8974" width="10.7109375" style="255" customWidth="1"/>
    <col min="8975" max="8975" width="1.7109375" style="255" customWidth="1"/>
    <col min="8976" max="8976" width="10.7109375" style="255" customWidth="1"/>
    <col min="8977" max="8977" width="1.7109375" style="255" customWidth="1"/>
    <col min="8978" max="8978" width="9.140625" style="255"/>
    <col min="8979" max="8979" width="8.7109375" style="255" customWidth="1"/>
    <col min="8980" max="8980" width="0" style="255" hidden="1" customWidth="1"/>
    <col min="8981" max="8981" width="5.7109375" style="255" customWidth="1"/>
    <col min="8982" max="9216" width="9.140625" style="255"/>
    <col min="9217" max="9218" width="3.28515625" style="255" customWidth="1"/>
    <col min="9219" max="9219" width="4.7109375" style="255" customWidth="1"/>
    <col min="9220" max="9220" width="4.28515625" style="255" customWidth="1"/>
    <col min="9221" max="9221" width="12.7109375" style="255" customWidth="1"/>
    <col min="9222" max="9222" width="2.7109375" style="255" customWidth="1"/>
    <col min="9223" max="9223" width="7.7109375" style="255" customWidth="1"/>
    <col min="9224" max="9224" width="5.85546875" style="255" customWidth="1"/>
    <col min="9225" max="9225" width="1.7109375" style="255" customWidth="1"/>
    <col min="9226" max="9226" width="10.7109375" style="255" customWidth="1"/>
    <col min="9227" max="9227" width="1.7109375" style="255" customWidth="1"/>
    <col min="9228" max="9228" width="10.7109375" style="255" customWidth="1"/>
    <col min="9229" max="9229" width="1.7109375" style="255" customWidth="1"/>
    <col min="9230" max="9230" width="10.7109375" style="255" customWidth="1"/>
    <col min="9231" max="9231" width="1.7109375" style="255" customWidth="1"/>
    <col min="9232" max="9232" width="10.7109375" style="255" customWidth="1"/>
    <col min="9233" max="9233" width="1.7109375" style="255" customWidth="1"/>
    <col min="9234" max="9234" width="9.140625" style="255"/>
    <col min="9235" max="9235" width="8.7109375" style="255" customWidth="1"/>
    <col min="9236" max="9236" width="0" style="255" hidden="1" customWidth="1"/>
    <col min="9237" max="9237" width="5.7109375" style="255" customWidth="1"/>
    <col min="9238" max="9472" width="9.140625" style="255"/>
    <col min="9473" max="9474" width="3.28515625" style="255" customWidth="1"/>
    <col min="9475" max="9475" width="4.7109375" style="255" customWidth="1"/>
    <col min="9476" max="9476" width="4.28515625" style="255" customWidth="1"/>
    <col min="9477" max="9477" width="12.7109375" style="255" customWidth="1"/>
    <col min="9478" max="9478" width="2.7109375" style="255" customWidth="1"/>
    <col min="9479" max="9479" width="7.7109375" style="255" customWidth="1"/>
    <col min="9480" max="9480" width="5.85546875" style="255" customWidth="1"/>
    <col min="9481" max="9481" width="1.7109375" style="255" customWidth="1"/>
    <col min="9482" max="9482" width="10.7109375" style="255" customWidth="1"/>
    <col min="9483" max="9483" width="1.7109375" style="255" customWidth="1"/>
    <col min="9484" max="9484" width="10.7109375" style="255" customWidth="1"/>
    <col min="9485" max="9485" width="1.7109375" style="255" customWidth="1"/>
    <col min="9486" max="9486" width="10.7109375" style="255" customWidth="1"/>
    <col min="9487" max="9487" width="1.7109375" style="255" customWidth="1"/>
    <col min="9488" max="9488" width="10.7109375" style="255" customWidth="1"/>
    <col min="9489" max="9489" width="1.7109375" style="255" customWidth="1"/>
    <col min="9490" max="9490" width="9.140625" style="255"/>
    <col min="9491" max="9491" width="8.7109375" style="255" customWidth="1"/>
    <col min="9492" max="9492" width="0" style="255" hidden="1" customWidth="1"/>
    <col min="9493" max="9493" width="5.7109375" style="255" customWidth="1"/>
    <col min="9494" max="9728" width="9.140625" style="255"/>
    <col min="9729" max="9730" width="3.28515625" style="255" customWidth="1"/>
    <col min="9731" max="9731" width="4.7109375" style="255" customWidth="1"/>
    <col min="9732" max="9732" width="4.28515625" style="255" customWidth="1"/>
    <col min="9733" max="9733" width="12.7109375" style="255" customWidth="1"/>
    <col min="9734" max="9734" width="2.7109375" style="255" customWidth="1"/>
    <col min="9735" max="9735" width="7.7109375" style="255" customWidth="1"/>
    <col min="9736" max="9736" width="5.85546875" style="255" customWidth="1"/>
    <col min="9737" max="9737" width="1.7109375" style="255" customWidth="1"/>
    <col min="9738" max="9738" width="10.7109375" style="255" customWidth="1"/>
    <col min="9739" max="9739" width="1.7109375" style="255" customWidth="1"/>
    <col min="9740" max="9740" width="10.7109375" style="255" customWidth="1"/>
    <col min="9741" max="9741" width="1.7109375" style="255" customWidth="1"/>
    <col min="9742" max="9742" width="10.7109375" style="255" customWidth="1"/>
    <col min="9743" max="9743" width="1.7109375" style="255" customWidth="1"/>
    <col min="9744" max="9744" width="10.7109375" style="255" customWidth="1"/>
    <col min="9745" max="9745" width="1.7109375" style="255" customWidth="1"/>
    <col min="9746" max="9746" width="9.140625" style="255"/>
    <col min="9747" max="9747" width="8.7109375" style="255" customWidth="1"/>
    <col min="9748" max="9748" width="0" style="255" hidden="1" customWidth="1"/>
    <col min="9749" max="9749" width="5.7109375" style="255" customWidth="1"/>
    <col min="9750" max="9984" width="9.140625" style="255"/>
    <col min="9985" max="9986" width="3.28515625" style="255" customWidth="1"/>
    <col min="9987" max="9987" width="4.7109375" style="255" customWidth="1"/>
    <col min="9988" max="9988" width="4.28515625" style="255" customWidth="1"/>
    <col min="9989" max="9989" width="12.7109375" style="255" customWidth="1"/>
    <col min="9990" max="9990" width="2.7109375" style="255" customWidth="1"/>
    <col min="9991" max="9991" width="7.7109375" style="255" customWidth="1"/>
    <col min="9992" max="9992" width="5.85546875" style="255" customWidth="1"/>
    <col min="9993" max="9993" width="1.7109375" style="255" customWidth="1"/>
    <col min="9994" max="9994" width="10.7109375" style="255" customWidth="1"/>
    <col min="9995" max="9995" width="1.7109375" style="255" customWidth="1"/>
    <col min="9996" max="9996" width="10.7109375" style="255" customWidth="1"/>
    <col min="9997" max="9997" width="1.7109375" style="255" customWidth="1"/>
    <col min="9998" max="9998" width="10.7109375" style="255" customWidth="1"/>
    <col min="9999" max="9999" width="1.7109375" style="255" customWidth="1"/>
    <col min="10000" max="10000" width="10.7109375" style="255" customWidth="1"/>
    <col min="10001" max="10001" width="1.7109375" style="255" customWidth="1"/>
    <col min="10002" max="10002" width="9.140625" style="255"/>
    <col min="10003" max="10003" width="8.7109375" style="255" customWidth="1"/>
    <col min="10004" max="10004" width="0" style="255" hidden="1" customWidth="1"/>
    <col min="10005" max="10005" width="5.7109375" style="255" customWidth="1"/>
    <col min="10006" max="10240" width="9.140625" style="255"/>
    <col min="10241" max="10242" width="3.28515625" style="255" customWidth="1"/>
    <col min="10243" max="10243" width="4.7109375" style="255" customWidth="1"/>
    <col min="10244" max="10244" width="4.28515625" style="255" customWidth="1"/>
    <col min="10245" max="10245" width="12.7109375" style="255" customWidth="1"/>
    <col min="10246" max="10246" width="2.7109375" style="255" customWidth="1"/>
    <col min="10247" max="10247" width="7.7109375" style="255" customWidth="1"/>
    <col min="10248" max="10248" width="5.85546875" style="255" customWidth="1"/>
    <col min="10249" max="10249" width="1.7109375" style="255" customWidth="1"/>
    <col min="10250" max="10250" width="10.7109375" style="255" customWidth="1"/>
    <col min="10251" max="10251" width="1.7109375" style="255" customWidth="1"/>
    <col min="10252" max="10252" width="10.7109375" style="255" customWidth="1"/>
    <col min="10253" max="10253" width="1.7109375" style="255" customWidth="1"/>
    <col min="10254" max="10254" width="10.7109375" style="255" customWidth="1"/>
    <col min="10255" max="10255" width="1.7109375" style="255" customWidth="1"/>
    <col min="10256" max="10256" width="10.7109375" style="255" customWidth="1"/>
    <col min="10257" max="10257" width="1.7109375" style="255" customWidth="1"/>
    <col min="10258" max="10258" width="9.140625" style="255"/>
    <col min="10259" max="10259" width="8.7109375" style="255" customWidth="1"/>
    <col min="10260" max="10260" width="0" style="255" hidden="1" customWidth="1"/>
    <col min="10261" max="10261" width="5.7109375" style="255" customWidth="1"/>
    <col min="10262" max="10496" width="9.140625" style="255"/>
    <col min="10497" max="10498" width="3.28515625" style="255" customWidth="1"/>
    <col min="10499" max="10499" width="4.7109375" style="255" customWidth="1"/>
    <col min="10500" max="10500" width="4.28515625" style="255" customWidth="1"/>
    <col min="10501" max="10501" width="12.7109375" style="255" customWidth="1"/>
    <col min="10502" max="10502" width="2.7109375" style="255" customWidth="1"/>
    <col min="10503" max="10503" width="7.7109375" style="255" customWidth="1"/>
    <col min="10504" max="10504" width="5.85546875" style="255" customWidth="1"/>
    <col min="10505" max="10505" width="1.7109375" style="255" customWidth="1"/>
    <col min="10506" max="10506" width="10.7109375" style="255" customWidth="1"/>
    <col min="10507" max="10507" width="1.7109375" style="255" customWidth="1"/>
    <col min="10508" max="10508" width="10.7109375" style="255" customWidth="1"/>
    <col min="10509" max="10509" width="1.7109375" style="255" customWidth="1"/>
    <col min="10510" max="10510" width="10.7109375" style="255" customWidth="1"/>
    <col min="10511" max="10511" width="1.7109375" style="255" customWidth="1"/>
    <col min="10512" max="10512" width="10.7109375" style="255" customWidth="1"/>
    <col min="10513" max="10513" width="1.7109375" style="255" customWidth="1"/>
    <col min="10514" max="10514" width="9.140625" style="255"/>
    <col min="10515" max="10515" width="8.7109375" style="255" customWidth="1"/>
    <col min="10516" max="10516" width="0" style="255" hidden="1" customWidth="1"/>
    <col min="10517" max="10517" width="5.7109375" style="255" customWidth="1"/>
    <col min="10518" max="10752" width="9.140625" style="255"/>
    <col min="10753" max="10754" width="3.28515625" style="255" customWidth="1"/>
    <col min="10755" max="10755" width="4.7109375" style="255" customWidth="1"/>
    <col min="10756" max="10756" width="4.28515625" style="255" customWidth="1"/>
    <col min="10757" max="10757" width="12.7109375" style="255" customWidth="1"/>
    <col min="10758" max="10758" width="2.7109375" style="255" customWidth="1"/>
    <col min="10759" max="10759" width="7.7109375" style="255" customWidth="1"/>
    <col min="10760" max="10760" width="5.85546875" style="255" customWidth="1"/>
    <col min="10761" max="10761" width="1.7109375" style="255" customWidth="1"/>
    <col min="10762" max="10762" width="10.7109375" style="255" customWidth="1"/>
    <col min="10763" max="10763" width="1.7109375" style="255" customWidth="1"/>
    <col min="10764" max="10764" width="10.7109375" style="255" customWidth="1"/>
    <col min="10765" max="10765" width="1.7109375" style="255" customWidth="1"/>
    <col min="10766" max="10766" width="10.7109375" style="255" customWidth="1"/>
    <col min="10767" max="10767" width="1.7109375" style="255" customWidth="1"/>
    <col min="10768" max="10768" width="10.7109375" style="255" customWidth="1"/>
    <col min="10769" max="10769" width="1.7109375" style="255" customWidth="1"/>
    <col min="10770" max="10770" width="9.140625" style="255"/>
    <col min="10771" max="10771" width="8.7109375" style="255" customWidth="1"/>
    <col min="10772" max="10772" width="0" style="255" hidden="1" customWidth="1"/>
    <col min="10773" max="10773" width="5.7109375" style="255" customWidth="1"/>
    <col min="10774" max="11008" width="9.140625" style="255"/>
    <col min="11009" max="11010" width="3.28515625" style="255" customWidth="1"/>
    <col min="11011" max="11011" width="4.7109375" style="255" customWidth="1"/>
    <col min="11012" max="11012" width="4.28515625" style="255" customWidth="1"/>
    <col min="11013" max="11013" width="12.7109375" style="255" customWidth="1"/>
    <col min="11014" max="11014" width="2.7109375" style="255" customWidth="1"/>
    <col min="11015" max="11015" width="7.7109375" style="255" customWidth="1"/>
    <col min="11016" max="11016" width="5.85546875" style="255" customWidth="1"/>
    <col min="11017" max="11017" width="1.7109375" style="255" customWidth="1"/>
    <col min="11018" max="11018" width="10.7109375" style="255" customWidth="1"/>
    <col min="11019" max="11019" width="1.7109375" style="255" customWidth="1"/>
    <col min="11020" max="11020" width="10.7109375" style="255" customWidth="1"/>
    <col min="11021" max="11021" width="1.7109375" style="255" customWidth="1"/>
    <col min="11022" max="11022" width="10.7109375" style="255" customWidth="1"/>
    <col min="11023" max="11023" width="1.7109375" style="255" customWidth="1"/>
    <col min="11024" max="11024" width="10.7109375" style="255" customWidth="1"/>
    <col min="11025" max="11025" width="1.7109375" style="255" customWidth="1"/>
    <col min="11026" max="11026" width="9.140625" style="255"/>
    <col min="11027" max="11027" width="8.7109375" style="255" customWidth="1"/>
    <col min="11028" max="11028" width="0" style="255" hidden="1" customWidth="1"/>
    <col min="11029" max="11029" width="5.7109375" style="255" customWidth="1"/>
    <col min="11030" max="11264" width="9.140625" style="255"/>
    <col min="11265" max="11266" width="3.28515625" style="255" customWidth="1"/>
    <col min="11267" max="11267" width="4.7109375" style="255" customWidth="1"/>
    <col min="11268" max="11268" width="4.28515625" style="255" customWidth="1"/>
    <col min="11269" max="11269" width="12.7109375" style="255" customWidth="1"/>
    <col min="11270" max="11270" width="2.7109375" style="255" customWidth="1"/>
    <col min="11271" max="11271" width="7.7109375" style="255" customWidth="1"/>
    <col min="11272" max="11272" width="5.85546875" style="255" customWidth="1"/>
    <col min="11273" max="11273" width="1.7109375" style="255" customWidth="1"/>
    <col min="11274" max="11274" width="10.7109375" style="255" customWidth="1"/>
    <col min="11275" max="11275" width="1.7109375" style="255" customWidth="1"/>
    <col min="11276" max="11276" width="10.7109375" style="255" customWidth="1"/>
    <col min="11277" max="11277" width="1.7109375" style="255" customWidth="1"/>
    <col min="11278" max="11278" width="10.7109375" style="255" customWidth="1"/>
    <col min="11279" max="11279" width="1.7109375" style="255" customWidth="1"/>
    <col min="11280" max="11280" width="10.7109375" style="255" customWidth="1"/>
    <col min="11281" max="11281" width="1.7109375" style="255" customWidth="1"/>
    <col min="11282" max="11282" width="9.140625" style="255"/>
    <col min="11283" max="11283" width="8.7109375" style="255" customWidth="1"/>
    <col min="11284" max="11284" width="0" style="255" hidden="1" customWidth="1"/>
    <col min="11285" max="11285" width="5.7109375" style="255" customWidth="1"/>
    <col min="11286" max="11520" width="9.140625" style="255"/>
    <col min="11521" max="11522" width="3.28515625" style="255" customWidth="1"/>
    <col min="11523" max="11523" width="4.7109375" style="255" customWidth="1"/>
    <col min="11524" max="11524" width="4.28515625" style="255" customWidth="1"/>
    <col min="11525" max="11525" width="12.7109375" style="255" customWidth="1"/>
    <col min="11526" max="11526" width="2.7109375" style="255" customWidth="1"/>
    <col min="11527" max="11527" width="7.7109375" style="255" customWidth="1"/>
    <col min="11528" max="11528" width="5.85546875" style="255" customWidth="1"/>
    <col min="11529" max="11529" width="1.7109375" style="255" customWidth="1"/>
    <col min="11530" max="11530" width="10.7109375" style="255" customWidth="1"/>
    <col min="11531" max="11531" width="1.7109375" style="255" customWidth="1"/>
    <col min="11532" max="11532" width="10.7109375" style="255" customWidth="1"/>
    <col min="11533" max="11533" width="1.7109375" style="255" customWidth="1"/>
    <col min="11534" max="11534" width="10.7109375" style="255" customWidth="1"/>
    <col min="11535" max="11535" width="1.7109375" style="255" customWidth="1"/>
    <col min="11536" max="11536" width="10.7109375" style="255" customWidth="1"/>
    <col min="11537" max="11537" width="1.7109375" style="255" customWidth="1"/>
    <col min="11538" max="11538" width="9.140625" style="255"/>
    <col min="11539" max="11539" width="8.7109375" style="255" customWidth="1"/>
    <col min="11540" max="11540" width="0" style="255" hidden="1" customWidth="1"/>
    <col min="11541" max="11541" width="5.7109375" style="255" customWidth="1"/>
    <col min="11542" max="11776" width="9.140625" style="255"/>
    <col min="11777" max="11778" width="3.28515625" style="255" customWidth="1"/>
    <col min="11779" max="11779" width="4.7109375" style="255" customWidth="1"/>
    <col min="11780" max="11780" width="4.28515625" style="255" customWidth="1"/>
    <col min="11781" max="11781" width="12.7109375" style="255" customWidth="1"/>
    <col min="11782" max="11782" width="2.7109375" style="255" customWidth="1"/>
    <col min="11783" max="11783" width="7.7109375" style="255" customWidth="1"/>
    <col min="11784" max="11784" width="5.85546875" style="255" customWidth="1"/>
    <col min="11785" max="11785" width="1.7109375" style="255" customWidth="1"/>
    <col min="11786" max="11786" width="10.7109375" style="255" customWidth="1"/>
    <col min="11787" max="11787" width="1.7109375" style="255" customWidth="1"/>
    <col min="11788" max="11788" width="10.7109375" style="255" customWidth="1"/>
    <col min="11789" max="11789" width="1.7109375" style="255" customWidth="1"/>
    <col min="11790" max="11790" width="10.7109375" style="255" customWidth="1"/>
    <col min="11791" max="11791" width="1.7109375" style="255" customWidth="1"/>
    <col min="11792" max="11792" width="10.7109375" style="255" customWidth="1"/>
    <col min="11793" max="11793" width="1.7109375" style="255" customWidth="1"/>
    <col min="11794" max="11794" width="9.140625" style="255"/>
    <col min="11795" max="11795" width="8.7109375" style="255" customWidth="1"/>
    <col min="11796" max="11796" width="0" style="255" hidden="1" customWidth="1"/>
    <col min="11797" max="11797" width="5.7109375" style="255" customWidth="1"/>
    <col min="11798" max="12032" width="9.140625" style="255"/>
    <col min="12033" max="12034" width="3.28515625" style="255" customWidth="1"/>
    <col min="12035" max="12035" width="4.7109375" style="255" customWidth="1"/>
    <col min="12036" max="12036" width="4.28515625" style="255" customWidth="1"/>
    <col min="12037" max="12037" width="12.7109375" style="255" customWidth="1"/>
    <col min="12038" max="12038" width="2.7109375" style="255" customWidth="1"/>
    <col min="12039" max="12039" width="7.7109375" style="255" customWidth="1"/>
    <col min="12040" max="12040" width="5.85546875" style="255" customWidth="1"/>
    <col min="12041" max="12041" width="1.7109375" style="255" customWidth="1"/>
    <col min="12042" max="12042" width="10.7109375" style="255" customWidth="1"/>
    <col min="12043" max="12043" width="1.7109375" style="255" customWidth="1"/>
    <col min="12044" max="12044" width="10.7109375" style="255" customWidth="1"/>
    <col min="12045" max="12045" width="1.7109375" style="255" customWidth="1"/>
    <col min="12046" max="12046" width="10.7109375" style="255" customWidth="1"/>
    <col min="12047" max="12047" width="1.7109375" style="255" customWidth="1"/>
    <col min="12048" max="12048" width="10.7109375" style="255" customWidth="1"/>
    <col min="12049" max="12049" width="1.7109375" style="255" customWidth="1"/>
    <col min="12050" max="12050" width="9.140625" style="255"/>
    <col min="12051" max="12051" width="8.7109375" style="255" customWidth="1"/>
    <col min="12052" max="12052" width="0" style="255" hidden="1" customWidth="1"/>
    <col min="12053" max="12053" width="5.7109375" style="255" customWidth="1"/>
    <col min="12054" max="12288" width="9.140625" style="255"/>
    <col min="12289" max="12290" width="3.28515625" style="255" customWidth="1"/>
    <col min="12291" max="12291" width="4.7109375" style="255" customWidth="1"/>
    <col min="12292" max="12292" width="4.28515625" style="255" customWidth="1"/>
    <col min="12293" max="12293" width="12.7109375" style="255" customWidth="1"/>
    <col min="12294" max="12294" width="2.7109375" style="255" customWidth="1"/>
    <col min="12295" max="12295" width="7.7109375" style="255" customWidth="1"/>
    <col min="12296" max="12296" width="5.85546875" style="255" customWidth="1"/>
    <col min="12297" max="12297" width="1.7109375" style="255" customWidth="1"/>
    <col min="12298" max="12298" width="10.7109375" style="255" customWidth="1"/>
    <col min="12299" max="12299" width="1.7109375" style="255" customWidth="1"/>
    <col min="12300" max="12300" width="10.7109375" style="255" customWidth="1"/>
    <col min="12301" max="12301" width="1.7109375" style="255" customWidth="1"/>
    <col min="12302" max="12302" width="10.7109375" style="255" customWidth="1"/>
    <col min="12303" max="12303" width="1.7109375" style="255" customWidth="1"/>
    <col min="12304" max="12304" width="10.7109375" style="255" customWidth="1"/>
    <col min="12305" max="12305" width="1.7109375" style="255" customWidth="1"/>
    <col min="12306" max="12306" width="9.140625" style="255"/>
    <col min="12307" max="12307" width="8.7109375" style="255" customWidth="1"/>
    <col min="12308" max="12308" width="0" style="255" hidden="1" customWidth="1"/>
    <col min="12309" max="12309" width="5.7109375" style="255" customWidth="1"/>
    <col min="12310" max="12544" width="9.140625" style="255"/>
    <col min="12545" max="12546" width="3.28515625" style="255" customWidth="1"/>
    <col min="12547" max="12547" width="4.7109375" style="255" customWidth="1"/>
    <col min="12548" max="12548" width="4.28515625" style="255" customWidth="1"/>
    <col min="12549" max="12549" width="12.7109375" style="255" customWidth="1"/>
    <col min="12550" max="12550" width="2.7109375" style="255" customWidth="1"/>
    <col min="12551" max="12551" width="7.7109375" style="255" customWidth="1"/>
    <col min="12552" max="12552" width="5.85546875" style="255" customWidth="1"/>
    <col min="12553" max="12553" width="1.7109375" style="255" customWidth="1"/>
    <col min="12554" max="12554" width="10.7109375" style="255" customWidth="1"/>
    <col min="12555" max="12555" width="1.7109375" style="255" customWidth="1"/>
    <col min="12556" max="12556" width="10.7109375" style="255" customWidth="1"/>
    <col min="12557" max="12557" width="1.7109375" style="255" customWidth="1"/>
    <col min="12558" max="12558" width="10.7109375" style="255" customWidth="1"/>
    <col min="12559" max="12559" width="1.7109375" style="255" customWidth="1"/>
    <col min="12560" max="12560" width="10.7109375" style="255" customWidth="1"/>
    <col min="12561" max="12561" width="1.7109375" style="255" customWidth="1"/>
    <col min="12562" max="12562" width="9.140625" style="255"/>
    <col min="12563" max="12563" width="8.7109375" style="255" customWidth="1"/>
    <col min="12564" max="12564" width="0" style="255" hidden="1" customWidth="1"/>
    <col min="12565" max="12565" width="5.7109375" style="255" customWidth="1"/>
    <col min="12566" max="12800" width="9.140625" style="255"/>
    <col min="12801" max="12802" width="3.28515625" style="255" customWidth="1"/>
    <col min="12803" max="12803" width="4.7109375" style="255" customWidth="1"/>
    <col min="12804" max="12804" width="4.28515625" style="255" customWidth="1"/>
    <col min="12805" max="12805" width="12.7109375" style="255" customWidth="1"/>
    <col min="12806" max="12806" width="2.7109375" style="255" customWidth="1"/>
    <col min="12807" max="12807" width="7.7109375" style="255" customWidth="1"/>
    <col min="12808" max="12808" width="5.85546875" style="255" customWidth="1"/>
    <col min="12809" max="12809" width="1.7109375" style="255" customWidth="1"/>
    <col min="12810" max="12810" width="10.7109375" style="255" customWidth="1"/>
    <col min="12811" max="12811" width="1.7109375" style="255" customWidth="1"/>
    <col min="12812" max="12812" width="10.7109375" style="255" customWidth="1"/>
    <col min="12813" max="12813" width="1.7109375" style="255" customWidth="1"/>
    <col min="12814" max="12814" width="10.7109375" style="255" customWidth="1"/>
    <col min="12815" max="12815" width="1.7109375" style="255" customWidth="1"/>
    <col min="12816" max="12816" width="10.7109375" style="255" customWidth="1"/>
    <col min="12817" max="12817" width="1.7109375" style="255" customWidth="1"/>
    <col min="12818" max="12818" width="9.140625" style="255"/>
    <col min="12819" max="12819" width="8.7109375" style="255" customWidth="1"/>
    <col min="12820" max="12820" width="0" style="255" hidden="1" customWidth="1"/>
    <col min="12821" max="12821" width="5.7109375" style="255" customWidth="1"/>
    <col min="12822" max="13056" width="9.140625" style="255"/>
    <col min="13057" max="13058" width="3.28515625" style="255" customWidth="1"/>
    <col min="13059" max="13059" width="4.7109375" style="255" customWidth="1"/>
    <col min="13060" max="13060" width="4.28515625" style="255" customWidth="1"/>
    <col min="13061" max="13061" width="12.7109375" style="255" customWidth="1"/>
    <col min="13062" max="13062" width="2.7109375" style="255" customWidth="1"/>
    <col min="13063" max="13063" width="7.7109375" style="255" customWidth="1"/>
    <col min="13064" max="13064" width="5.85546875" style="255" customWidth="1"/>
    <col min="13065" max="13065" width="1.7109375" style="255" customWidth="1"/>
    <col min="13066" max="13066" width="10.7109375" style="255" customWidth="1"/>
    <col min="13067" max="13067" width="1.7109375" style="255" customWidth="1"/>
    <col min="13068" max="13068" width="10.7109375" style="255" customWidth="1"/>
    <col min="13069" max="13069" width="1.7109375" style="255" customWidth="1"/>
    <col min="13070" max="13070" width="10.7109375" style="255" customWidth="1"/>
    <col min="13071" max="13071" width="1.7109375" style="255" customWidth="1"/>
    <col min="13072" max="13072" width="10.7109375" style="255" customWidth="1"/>
    <col min="13073" max="13073" width="1.7109375" style="255" customWidth="1"/>
    <col min="13074" max="13074" width="9.140625" style="255"/>
    <col min="13075" max="13075" width="8.7109375" style="255" customWidth="1"/>
    <col min="13076" max="13076" width="0" style="255" hidden="1" customWidth="1"/>
    <col min="13077" max="13077" width="5.7109375" style="255" customWidth="1"/>
    <col min="13078" max="13312" width="9.140625" style="255"/>
    <col min="13313" max="13314" width="3.28515625" style="255" customWidth="1"/>
    <col min="13315" max="13315" width="4.7109375" style="255" customWidth="1"/>
    <col min="13316" max="13316" width="4.28515625" style="255" customWidth="1"/>
    <col min="13317" max="13317" width="12.7109375" style="255" customWidth="1"/>
    <col min="13318" max="13318" width="2.7109375" style="255" customWidth="1"/>
    <col min="13319" max="13319" width="7.7109375" style="255" customWidth="1"/>
    <col min="13320" max="13320" width="5.85546875" style="255" customWidth="1"/>
    <col min="13321" max="13321" width="1.7109375" style="255" customWidth="1"/>
    <col min="13322" max="13322" width="10.7109375" style="255" customWidth="1"/>
    <col min="13323" max="13323" width="1.7109375" style="255" customWidth="1"/>
    <col min="13324" max="13324" width="10.7109375" style="255" customWidth="1"/>
    <col min="13325" max="13325" width="1.7109375" style="255" customWidth="1"/>
    <col min="13326" max="13326" width="10.7109375" style="255" customWidth="1"/>
    <col min="13327" max="13327" width="1.7109375" style="255" customWidth="1"/>
    <col min="13328" max="13328" width="10.7109375" style="255" customWidth="1"/>
    <col min="13329" max="13329" width="1.7109375" style="255" customWidth="1"/>
    <col min="13330" max="13330" width="9.140625" style="255"/>
    <col min="13331" max="13331" width="8.7109375" style="255" customWidth="1"/>
    <col min="13332" max="13332" width="0" style="255" hidden="1" customWidth="1"/>
    <col min="13333" max="13333" width="5.7109375" style="255" customWidth="1"/>
    <col min="13334" max="13568" width="9.140625" style="255"/>
    <col min="13569" max="13570" width="3.28515625" style="255" customWidth="1"/>
    <col min="13571" max="13571" width="4.7109375" style="255" customWidth="1"/>
    <col min="13572" max="13572" width="4.28515625" style="255" customWidth="1"/>
    <col min="13573" max="13573" width="12.7109375" style="255" customWidth="1"/>
    <col min="13574" max="13574" width="2.7109375" style="255" customWidth="1"/>
    <col min="13575" max="13575" width="7.7109375" style="255" customWidth="1"/>
    <col min="13576" max="13576" width="5.85546875" style="255" customWidth="1"/>
    <col min="13577" max="13577" width="1.7109375" style="255" customWidth="1"/>
    <col min="13578" max="13578" width="10.7109375" style="255" customWidth="1"/>
    <col min="13579" max="13579" width="1.7109375" style="255" customWidth="1"/>
    <col min="13580" max="13580" width="10.7109375" style="255" customWidth="1"/>
    <col min="13581" max="13581" width="1.7109375" style="255" customWidth="1"/>
    <col min="13582" max="13582" width="10.7109375" style="255" customWidth="1"/>
    <col min="13583" max="13583" width="1.7109375" style="255" customWidth="1"/>
    <col min="13584" max="13584" width="10.7109375" style="255" customWidth="1"/>
    <col min="13585" max="13585" width="1.7109375" style="255" customWidth="1"/>
    <col min="13586" max="13586" width="9.140625" style="255"/>
    <col min="13587" max="13587" width="8.7109375" style="255" customWidth="1"/>
    <col min="13588" max="13588" width="0" style="255" hidden="1" customWidth="1"/>
    <col min="13589" max="13589" width="5.7109375" style="255" customWidth="1"/>
    <col min="13590" max="13824" width="9.140625" style="255"/>
    <col min="13825" max="13826" width="3.28515625" style="255" customWidth="1"/>
    <col min="13827" max="13827" width="4.7109375" style="255" customWidth="1"/>
    <col min="13828" max="13828" width="4.28515625" style="255" customWidth="1"/>
    <col min="13829" max="13829" width="12.7109375" style="255" customWidth="1"/>
    <col min="13830" max="13830" width="2.7109375" style="255" customWidth="1"/>
    <col min="13831" max="13831" width="7.7109375" style="255" customWidth="1"/>
    <col min="13832" max="13832" width="5.85546875" style="255" customWidth="1"/>
    <col min="13833" max="13833" width="1.7109375" style="255" customWidth="1"/>
    <col min="13834" max="13834" width="10.7109375" style="255" customWidth="1"/>
    <col min="13835" max="13835" width="1.7109375" style="255" customWidth="1"/>
    <col min="13836" max="13836" width="10.7109375" style="255" customWidth="1"/>
    <col min="13837" max="13837" width="1.7109375" style="255" customWidth="1"/>
    <col min="13838" max="13838" width="10.7109375" style="255" customWidth="1"/>
    <col min="13839" max="13839" width="1.7109375" style="255" customWidth="1"/>
    <col min="13840" max="13840" width="10.7109375" style="255" customWidth="1"/>
    <col min="13841" max="13841" width="1.7109375" style="255" customWidth="1"/>
    <col min="13842" max="13842" width="9.140625" style="255"/>
    <col min="13843" max="13843" width="8.7109375" style="255" customWidth="1"/>
    <col min="13844" max="13844" width="0" style="255" hidden="1" customWidth="1"/>
    <col min="13845" max="13845" width="5.7109375" style="255" customWidth="1"/>
    <col min="13846" max="14080" width="9.140625" style="255"/>
    <col min="14081" max="14082" width="3.28515625" style="255" customWidth="1"/>
    <col min="14083" max="14083" width="4.7109375" style="255" customWidth="1"/>
    <col min="14084" max="14084" width="4.28515625" style="255" customWidth="1"/>
    <col min="14085" max="14085" width="12.7109375" style="255" customWidth="1"/>
    <col min="14086" max="14086" width="2.7109375" style="255" customWidth="1"/>
    <col min="14087" max="14087" width="7.7109375" style="255" customWidth="1"/>
    <col min="14088" max="14088" width="5.85546875" style="255" customWidth="1"/>
    <col min="14089" max="14089" width="1.7109375" style="255" customWidth="1"/>
    <col min="14090" max="14090" width="10.7109375" style="255" customWidth="1"/>
    <col min="14091" max="14091" width="1.7109375" style="255" customWidth="1"/>
    <col min="14092" max="14092" width="10.7109375" style="255" customWidth="1"/>
    <col min="14093" max="14093" width="1.7109375" style="255" customWidth="1"/>
    <col min="14094" max="14094" width="10.7109375" style="255" customWidth="1"/>
    <col min="14095" max="14095" width="1.7109375" style="255" customWidth="1"/>
    <col min="14096" max="14096" width="10.7109375" style="255" customWidth="1"/>
    <col min="14097" max="14097" width="1.7109375" style="255" customWidth="1"/>
    <col min="14098" max="14098" width="9.140625" style="255"/>
    <col min="14099" max="14099" width="8.7109375" style="255" customWidth="1"/>
    <col min="14100" max="14100" width="0" style="255" hidden="1" customWidth="1"/>
    <col min="14101" max="14101" width="5.7109375" style="255" customWidth="1"/>
    <col min="14102" max="14336" width="9.140625" style="255"/>
    <col min="14337" max="14338" width="3.28515625" style="255" customWidth="1"/>
    <col min="14339" max="14339" width="4.7109375" style="255" customWidth="1"/>
    <col min="14340" max="14340" width="4.28515625" style="255" customWidth="1"/>
    <col min="14341" max="14341" width="12.7109375" style="255" customWidth="1"/>
    <col min="14342" max="14342" width="2.7109375" style="255" customWidth="1"/>
    <col min="14343" max="14343" width="7.7109375" style="255" customWidth="1"/>
    <col min="14344" max="14344" width="5.85546875" style="255" customWidth="1"/>
    <col min="14345" max="14345" width="1.7109375" style="255" customWidth="1"/>
    <col min="14346" max="14346" width="10.7109375" style="255" customWidth="1"/>
    <col min="14347" max="14347" width="1.7109375" style="255" customWidth="1"/>
    <col min="14348" max="14348" width="10.7109375" style="255" customWidth="1"/>
    <col min="14349" max="14349" width="1.7109375" style="255" customWidth="1"/>
    <col min="14350" max="14350" width="10.7109375" style="255" customWidth="1"/>
    <col min="14351" max="14351" width="1.7109375" style="255" customWidth="1"/>
    <col min="14352" max="14352" width="10.7109375" style="255" customWidth="1"/>
    <col min="14353" max="14353" width="1.7109375" style="255" customWidth="1"/>
    <col min="14354" max="14354" width="9.140625" style="255"/>
    <col min="14355" max="14355" width="8.7109375" style="255" customWidth="1"/>
    <col min="14356" max="14356" width="0" style="255" hidden="1" customWidth="1"/>
    <col min="14357" max="14357" width="5.7109375" style="255" customWidth="1"/>
    <col min="14358" max="14592" width="9.140625" style="255"/>
    <col min="14593" max="14594" width="3.28515625" style="255" customWidth="1"/>
    <col min="14595" max="14595" width="4.7109375" style="255" customWidth="1"/>
    <col min="14596" max="14596" width="4.28515625" style="255" customWidth="1"/>
    <col min="14597" max="14597" width="12.7109375" style="255" customWidth="1"/>
    <col min="14598" max="14598" width="2.7109375" style="255" customWidth="1"/>
    <col min="14599" max="14599" width="7.7109375" style="255" customWidth="1"/>
    <col min="14600" max="14600" width="5.85546875" style="255" customWidth="1"/>
    <col min="14601" max="14601" width="1.7109375" style="255" customWidth="1"/>
    <col min="14602" max="14602" width="10.7109375" style="255" customWidth="1"/>
    <col min="14603" max="14603" width="1.7109375" style="255" customWidth="1"/>
    <col min="14604" max="14604" width="10.7109375" style="255" customWidth="1"/>
    <col min="14605" max="14605" width="1.7109375" style="255" customWidth="1"/>
    <col min="14606" max="14606" width="10.7109375" style="255" customWidth="1"/>
    <col min="14607" max="14607" width="1.7109375" style="255" customWidth="1"/>
    <col min="14608" max="14608" width="10.7109375" style="255" customWidth="1"/>
    <col min="14609" max="14609" width="1.7109375" style="255" customWidth="1"/>
    <col min="14610" max="14610" width="9.140625" style="255"/>
    <col min="14611" max="14611" width="8.7109375" style="255" customWidth="1"/>
    <col min="14612" max="14612" width="0" style="255" hidden="1" customWidth="1"/>
    <col min="14613" max="14613" width="5.7109375" style="255" customWidth="1"/>
    <col min="14614" max="14848" width="9.140625" style="255"/>
    <col min="14849" max="14850" width="3.28515625" style="255" customWidth="1"/>
    <col min="14851" max="14851" width="4.7109375" style="255" customWidth="1"/>
    <col min="14852" max="14852" width="4.28515625" style="255" customWidth="1"/>
    <col min="14853" max="14853" width="12.7109375" style="255" customWidth="1"/>
    <col min="14854" max="14854" width="2.7109375" style="255" customWidth="1"/>
    <col min="14855" max="14855" width="7.7109375" style="255" customWidth="1"/>
    <col min="14856" max="14856" width="5.85546875" style="255" customWidth="1"/>
    <col min="14857" max="14857" width="1.7109375" style="255" customWidth="1"/>
    <col min="14858" max="14858" width="10.7109375" style="255" customWidth="1"/>
    <col min="14859" max="14859" width="1.7109375" style="255" customWidth="1"/>
    <col min="14860" max="14860" width="10.7109375" style="255" customWidth="1"/>
    <col min="14861" max="14861" width="1.7109375" style="255" customWidth="1"/>
    <col min="14862" max="14862" width="10.7109375" style="255" customWidth="1"/>
    <col min="14863" max="14863" width="1.7109375" style="255" customWidth="1"/>
    <col min="14864" max="14864" width="10.7109375" style="255" customWidth="1"/>
    <col min="14865" max="14865" width="1.7109375" style="255" customWidth="1"/>
    <col min="14866" max="14866" width="9.140625" style="255"/>
    <col min="14867" max="14867" width="8.7109375" style="255" customWidth="1"/>
    <col min="14868" max="14868" width="0" style="255" hidden="1" customWidth="1"/>
    <col min="14869" max="14869" width="5.7109375" style="255" customWidth="1"/>
    <col min="14870" max="15104" width="9.140625" style="255"/>
    <col min="15105" max="15106" width="3.28515625" style="255" customWidth="1"/>
    <col min="15107" max="15107" width="4.7109375" style="255" customWidth="1"/>
    <col min="15108" max="15108" width="4.28515625" style="255" customWidth="1"/>
    <col min="15109" max="15109" width="12.7109375" style="255" customWidth="1"/>
    <col min="15110" max="15110" width="2.7109375" style="255" customWidth="1"/>
    <col min="15111" max="15111" width="7.7109375" style="255" customWidth="1"/>
    <col min="15112" max="15112" width="5.85546875" style="255" customWidth="1"/>
    <col min="15113" max="15113" width="1.7109375" style="255" customWidth="1"/>
    <col min="15114" max="15114" width="10.7109375" style="255" customWidth="1"/>
    <col min="15115" max="15115" width="1.7109375" style="255" customWidth="1"/>
    <col min="15116" max="15116" width="10.7109375" style="255" customWidth="1"/>
    <col min="15117" max="15117" width="1.7109375" style="255" customWidth="1"/>
    <col min="15118" max="15118" width="10.7109375" style="255" customWidth="1"/>
    <col min="15119" max="15119" width="1.7109375" style="255" customWidth="1"/>
    <col min="15120" max="15120" width="10.7109375" style="255" customWidth="1"/>
    <col min="15121" max="15121" width="1.7109375" style="255" customWidth="1"/>
    <col min="15122" max="15122" width="9.140625" style="255"/>
    <col min="15123" max="15123" width="8.7109375" style="255" customWidth="1"/>
    <col min="15124" max="15124" width="0" style="255" hidden="1" customWidth="1"/>
    <col min="15125" max="15125" width="5.7109375" style="255" customWidth="1"/>
    <col min="15126" max="15360" width="9.140625" style="255"/>
    <col min="15361" max="15362" width="3.28515625" style="255" customWidth="1"/>
    <col min="15363" max="15363" width="4.7109375" style="255" customWidth="1"/>
    <col min="15364" max="15364" width="4.28515625" style="255" customWidth="1"/>
    <col min="15365" max="15365" width="12.7109375" style="255" customWidth="1"/>
    <col min="15366" max="15366" width="2.7109375" style="255" customWidth="1"/>
    <col min="15367" max="15367" width="7.7109375" style="255" customWidth="1"/>
    <col min="15368" max="15368" width="5.85546875" style="255" customWidth="1"/>
    <col min="15369" max="15369" width="1.7109375" style="255" customWidth="1"/>
    <col min="15370" max="15370" width="10.7109375" style="255" customWidth="1"/>
    <col min="15371" max="15371" width="1.7109375" style="255" customWidth="1"/>
    <col min="15372" max="15372" width="10.7109375" style="255" customWidth="1"/>
    <col min="15373" max="15373" width="1.7109375" style="255" customWidth="1"/>
    <col min="15374" max="15374" width="10.7109375" style="255" customWidth="1"/>
    <col min="15375" max="15375" width="1.7109375" style="255" customWidth="1"/>
    <col min="15376" max="15376" width="10.7109375" style="255" customWidth="1"/>
    <col min="15377" max="15377" width="1.7109375" style="255" customWidth="1"/>
    <col min="15378" max="15378" width="9.140625" style="255"/>
    <col min="15379" max="15379" width="8.7109375" style="255" customWidth="1"/>
    <col min="15380" max="15380" width="0" style="255" hidden="1" customWidth="1"/>
    <col min="15381" max="15381" width="5.7109375" style="255" customWidth="1"/>
    <col min="15382" max="15616" width="9.140625" style="255"/>
    <col min="15617" max="15618" width="3.28515625" style="255" customWidth="1"/>
    <col min="15619" max="15619" width="4.7109375" style="255" customWidth="1"/>
    <col min="15620" max="15620" width="4.28515625" style="255" customWidth="1"/>
    <col min="15621" max="15621" width="12.7109375" style="255" customWidth="1"/>
    <col min="15622" max="15622" width="2.7109375" style="255" customWidth="1"/>
    <col min="15623" max="15623" width="7.7109375" style="255" customWidth="1"/>
    <col min="15624" max="15624" width="5.85546875" style="255" customWidth="1"/>
    <col min="15625" max="15625" width="1.7109375" style="255" customWidth="1"/>
    <col min="15626" max="15626" width="10.7109375" style="255" customWidth="1"/>
    <col min="15627" max="15627" width="1.7109375" style="255" customWidth="1"/>
    <col min="15628" max="15628" width="10.7109375" style="255" customWidth="1"/>
    <col min="15629" max="15629" width="1.7109375" style="255" customWidth="1"/>
    <col min="15630" max="15630" width="10.7109375" style="255" customWidth="1"/>
    <col min="15631" max="15631" width="1.7109375" style="255" customWidth="1"/>
    <col min="15632" max="15632" width="10.7109375" style="255" customWidth="1"/>
    <col min="15633" max="15633" width="1.7109375" style="255" customWidth="1"/>
    <col min="15634" max="15634" width="9.140625" style="255"/>
    <col min="15635" max="15635" width="8.7109375" style="255" customWidth="1"/>
    <col min="15636" max="15636" width="0" style="255" hidden="1" customWidth="1"/>
    <col min="15637" max="15637" width="5.7109375" style="255" customWidth="1"/>
    <col min="15638" max="15872" width="9.140625" style="255"/>
    <col min="15873" max="15874" width="3.28515625" style="255" customWidth="1"/>
    <col min="15875" max="15875" width="4.7109375" style="255" customWidth="1"/>
    <col min="15876" max="15876" width="4.28515625" style="255" customWidth="1"/>
    <col min="15877" max="15877" width="12.7109375" style="255" customWidth="1"/>
    <col min="15878" max="15878" width="2.7109375" style="255" customWidth="1"/>
    <col min="15879" max="15879" width="7.7109375" style="255" customWidth="1"/>
    <col min="15880" max="15880" width="5.85546875" style="255" customWidth="1"/>
    <col min="15881" max="15881" width="1.7109375" style="255" customWidth="1"/>
    <col min="15882" max="15882" width="10.7109375" style="255" customWidth="1"/>
    <col min="15883" max="15883" width="1.7109375" style="255" customWidth="1"/>
    <col min="15884" max="15884" width="10.7109375" style="255" customWidth="1"/>
    <col min="15885" max="15885" width="1.7109375" style="255" customWidth="1"/>
    <col min="15886" max="15886" width="10.7109375" style="255" customWidth="1"/>
    <col min="15887" max="15887" width="1.7109375" style="255" customWidth="1"/>
    <col min="15888" max="15888" width="10.7109375" style="255" customWidth="1"/>
    <col min="15889" max="15889" width="1.7109375" style="255" customWidth="1"/>
    <col min="15890" max="15890" width="9.140625" style="255"/>
    <col min="15891" max="15891" width="8.7109375" style="255" customWidth="1"/>
    <col min="15892" max="15892" width="0" style="255" hidden="1" customWidth="1"/>
    <col min="15893" max="15893" width="5.7109375" style="255" customWidth="1"/>
    <col min="15894" max="16128" width="9.140625" style="255"/>
    <col min="16129" max="16130" width="3.28515625" style="255" customWidth="1"/>
    <col min="16131" max="16131" width="4.7109375" style="255" customWidth="1"/>
    <col min="16132" max="16132" width="4.28515625" style="255" customWidth="1"/>
    <col min="16133" max="16133" width="12.7109375" style="255" customWidth="1"/>
    <col min="16134" max="16134" width="2.7109375" style="255" customWidth="1"/>
    <col min="16135" max="16135" width="7.7109375" style="255" customWidth="1"/>
    <col min="16136" max="16136" width="5.85546875" style="255" customWidth="1"/>
    <col min="16137" max="16137" width="1.7109375" style="255" customWidth="1"/>
    <col min="16138" max="16138" width="10.7109375" style="255" customWidth="1"/>
    <col min="16139" max="16139" width="1.7109375" style="255" customWidth="1"/>
    <col min="16140" max="16140" width="10.7109375" style="255" customWidth="1"/>
    <col min="16141" max="16141" width="1.7109375" style="255" customWidth="1"/>
    <col min="16142" max="16142" width="10.7109375" style="255" customWidth="1"/>
    <col min="16143" max="16143" width="1.7109375" style="255" customWidth="1"/>
    <col min="16144" max="16144" width="10.7109375" style="255" customWidth="1"/>
    <col min="16145" max="16145" width="1.7109375" style="255" customWidth="1"/>
    <col min="16146" max="16146" width="9.140625" style="255"/>
    <col min="16147" max="16147" width="8.7109375" style="255" customWidth="1"/>
    <col min="16148" max="16148" width="0" style="255" hidden="1" customWidth="1"/>
    <col min="16149" max="16149" width="5.7109375" style="255" customWidth="1"/>
    <col min="16150" max="16384" width="9.140625" style="255"/>
  </cols>
  <sheetData>
    <row r="1" spans="1:20" s="129" customFormat="1" ht="27.75" customHeight="1">
      <c r="A1" s="257" t="str">
        <f>'[1]Week SetUp'!$A$6</f>
        <v xml:space="preserve">         Shell / Tranquillity Open Tennis Tournament 2018</v>
      </c>
      <c r="B1" s="258"/>
      <c r="I1" s="128"/>
      <c r="J1" s="259"/>
      <c r="K1" s="259"/>
      <c r="L1" s="260"/>
      <c r="M1" s="128"/>
      <c r="N1" s="128"/>
      <c r="O1" s="128"/>
      <c r="Q1" s="128"/>
    </row>
    <row r="2" spans="1:20" s="133" customFormat="1" ht="17.25" customHeight="1">
      <c r="A2" s="130"/>
      <c r="B2" s="130"/>
      <c r="C2" s="130"/>
      <c r="D2" s="130"/>
      <c r="E2" s="130"/>
      <c r="F2" s="131"/>
      <c r="G2" s="448" t="s">
        <v>47</v>
      </c>
      <c r="H2" s="448"/>
      <c r="I2" s="448"/>
      <c r="J2" s="448"/>
      <c r="K2" s="448"/>
      <c r="L2" s="448"/>
      <c r="M2" s="448"/>
      <c r="N2" s="448"/>
      <c r="O2" s="132"/>
      <c r="Q2" s="132"/>
    </row>
    <row r="3" spans="1:20" s="140" customFormat="1" ht="10.5" customHeight="1">
      <c r="A3" s="134" t="s">
        <v>2</v>
      </c>
      <c r="B3" s="134"/>
      <c r="C3" s="134"/>
      <c r="D3" s="134"/>
      <c r="E3" s="134"/>
      <c r="F3" s="134" t="s">
        <v>3</v>
      </c>
      <c r="G3" s="134"/>
      <c r="H3" s="134"/>
      <c r="I3" s="135"/>
      <c r="J3" s="136" t="s">
        <v>4</v>
      </c>
      <c r="K3" s="137"/>
      <c r="L3" s="138" t="s">
        <v>5</v>
      </c>
      <c r="M3" s="135"/>
      <c r="N3" s="134"/>
      <c r="O3" s="135"/>
      <c r="P3" s="134"/>
      <c r="Q3" s="139" t="s">
        <v>6</v>
      </c>
    </row>
    <row r="4" spans="1:20" s="148" customFormat="1" ht="11.25" customHeight="1" thickBot="1">
      <c r="A4" s="443">
        <f>'[1]Week SetUp'!$A$10</f>
        <v>0</v>
      </c>
      <c r="B4" s="443"/>
      <c r="C4" s="443"/>
      <c r="D4" s="141"/>
      <c r="E4" s="141"/>
      <c r="F4" s="142" t="str">
        <f>'[1]Week SetUp'!$C$10</f>
        <v>Port of Spain, TRI</v>
      </c>
      <c r="G4" s="143"/>
      <c r="H4" s="141"/>
      <c r="I4" s="144"/>
      <c r="J4" s="15">
        <f>'[1]Week SetUp'!$D$10</f>
        <v>0</v>
      </c>
      <c r="K4" s="145"/>
      <c r="L4" s="146">
        <f>'[1]Week SetUp'!$A$12</f>
        <v>0</v>
      </c>
      <c r="M4" s="144"/>
      <c r="N4" s="141"/>
      <c r="O4" s="144"/>
      <c r="P4" s="141"/>
      <c r="Q4" s="147" t="str">
        <f>'[1]Week SetUp'!$E$10</f>
        <v>Chester Dalrymple</v>
      </c>
    </row>
    <row r="5" spans="1:20" s="140" customFormat="1" ht="9">
      <c r="A5" s="149"/>
      <c r="B5" s="150" t="s">
        <v>7</v>
      </c>
      <c r="C5" s="150" t="str">
        <f>IF(OR(F2="Week 3",F2="Masters"),"CP","Rank")</f>
        <v>Rank</v>
      </c>
      <c r="D5" s="150" t="s">
        <v>9</v>
      </c>
      <c r="E5" s="151" t="s">
        <v>10</v>
      </c>
      <c r="F5" s="151" t="s">
        <v>11</v>
      </c>
      <c r="G5" s="151"/>
      <c r="H5" s="151" t="s">
        <v>12</v>
      </c>
      <c r="I5" s="151"/>
      <c r="J5" s="150" t="s">
        <v>13</v>
      </c>
      <c r="K5" s="152"/>
      <c r="L5" s="150" t="s">
        <v>48</v>
      </c>
      <c r="M5" s="152"/>
      <c r="N5" s="150" t="s">
        <v>14</v>
      </c>
      <c r="O5" s="152"/>
      <c r="P5" s="150" t="s">
        <v>49</v>
      </c>
      <c r="Q5" s="153"/>
    </row>
    <row r="6" spans="1:20" s="140" customFormat="1" ht="3.75" customHeight="1" thickBot="1">
      <c r="A6" s="154"/>
      <c r="B6" s="155"/>
      <c r="C6" s="155"/>
      <c r="D6" s="155"/>
      <c r="E6" s="156"/>
      <c r="F6" s="156"/>
      <c r="G6" s="157"/>
      <c r="H6" s="156"/>
      <c r="I6" s="158"/>
      <c r="J6" s="155"/>
      <c r="K6" s="158"/>
      <c r="L6" s="155"/>
      <c r="M6" s="158"/>
      <c r="N6" s="155"/>
      <c r="O6" s="158"/>
      <c r="P6" s="155"/>
      <c r="Q6" s="159"/>
    </row>
    <row r="7" spans="1:20" s="157" customFormat="1" ht="10.5" customHeight="1">
      <c r="A7" s="160">
        <v>1</v>
      </c>
      <c r="B7" s="161">
        <f>IF($D7="","",VLOOKUP($D7,'[1]Men Do Main Draw Prep'!$A$7:$V$39,20))</f>
        <v>0</v>
      </c>
      <c r="C7" s="161">
        <f>IF($D7="","",VLOOKUP($D7,'[1]Men Do Main Draw Prep'!$A$7:$V$39,21))</f>
        <v>0</v>
      </c>
      <c r="D7" s="162">
        <v>1</v>
      </c>
      <c r="E7" s="261" t="str">
        <f>UPPER(IF($D7="","",VLOOKUP($D7,'[1]Men Do Main Draw Prep'!$A$7:$V$39,2)))</f>
        <v>DUKE</v>
      </c>
      <c r="F7" s="261" t="str">
        <f>IF($D7="","",VLOOKUP($D7,'[1]Men Do Main Draw Prep'!$A$7:$V$39,3))</f>
        <v>Akiel</v>
      </c>
      <c r="G7" s="261"/>
      <c r="H7" s="261">
        <f>IF($D7="","",VLOOKUP($D7,'[1]Men Do Main Draw Prep'!$A$7:$V$39,4))</f>
        <v>0</v>
      </c>
      <c r="I7" s="262"/>
      <c r="J7" s="263"/>
      <c r="K7" s="264"/>
      <c r="L7" s="263"/>
      <c r="M7" s="264"/>
      <c r="N7" s="166"/>
      <c r="O7" s="167"/>
      <c r="P7" s="166"/>
      <c r="Q7" s="265" t="s">
        <v>50</v>
      </c>
      <c r="R7" s="169"/>
      <c r="T7" s="170" t="str">
        <f>'[1]SetUp Officials'!P21</f>
        <v>Umpire</v>
      </c>
    </row>
    <row r="8" spans="1:20" s="157" customFormat="1" ht="9.6" customHeight="1">
      <c r="A8" s="171"/>
      <c r="B8" s="172"/>
      <c r="C8" s="172"/>
      <c r="D8" s="172"/>
      <c r="E8" s="261" t="str">
        <f>UPPER(IF($D7="","",VLOOKUP($D7,'[1]Men Do Main Draw Prep'!$A$7:$V$39,7)))</f>
        <v>LEWIS</v>
      </c>
      <c r="F8" s="261" t="str">
        <f>IF($D7="","",VLOOKUP($D7,'[1]Men Do Main Draw Prep'!$A$7:$V$39,8))</f>
        <v>Javier</v>
      </c>
      <c r="G8" s="261"/>
      <c r="H8" s="261">
        <f>IF($D7="","",VLOOKUP($D7,'[1]Men Do Main Draw Prep'!$A$7:$V$39,9))</f>
        <v>0</v>
      </c>
      <c r="I8" s="266"/>
      <c r="J8" s="267" t="str">
        <f>IF(I8="a",E7,IF(I8="b",E9,""))</f>
        <v/>
      </c>
      <c r="K8" s="264"/>
      <c r="L8" s="263"/>
      <c r="M8" s="264"/>
      <c r="N8" s="166"/>
      <c r="O8" s="167"/>
      <c r="P8" s="166"/>
      <c r="Q8" s="168"/>
      <c r="R8" s="169"/>
      <c r="T8" s="175" t="str">
        <f>'[1]SetUp Officials'!P22</f>
        <v/>
      </c>
    </row>
    <row r="9" spans="1:20" s="157" customFormat="1" ht="9.6" customHeight="1">
      <c r="A9" s="171"/>
      <c r="B9" s="172"/>
      <c r="C9" s="172"/>
      <c r="D9" s="172"/>
      <c r="E9" s="263"/>
      <c r="F9" s="263"/>
      <c r="G9" s="263"/>
      <c r="H9" s="263"/>
      <c r="I9" s="268"/>
      <c r="J9" s="269" t="str">
        <f>UPPER(IF(OR(I10="a",I10="as"),E7,IF(OR(I10="b",I10="bs"),E11,)))</f>
        <v>DUKE</v>
      </c>
      <c r="K9" s="270"/>
      <c r="L9" s="263"/>
      <c r="M9" s="264"/>
      <c r="N9" s="166"/>
      <c r="O9" s="167"/>
      <c r="P9" s="166"/>
      <c r="Q9" s="168"/>
      <c r="R9" s="169"/>
      <c r="T9" s="175" t="str">
        <f>'[1]SetUp Officials'!P23</f>
        <v/>
      </c>
    </row>
    <row r="10" spans="1:20" s="157" customFormat="1" ht="9.6" customHeight="1">
      <c r="A10" s="171"/>
      <c r="B10" s="172"/>
      <c r="C10" s="172"/>
      <c r="D10" s="172"/>
      <c r="E10" s="263"/>
      <c r="F10" s="263"/>
      <c r="G10" s="263"/>
      <c r="H10" s="271" t="s">
        <v>17</v>
      </c>
      <c r="I10" s="272" t="s">
        <v>51</v>
      </c>
      <c r="J10" s="273" t="str">
        <f>UPPER(IF(OR(I10="a",I10="as"),E8,IF(OR(I10="b",I10="bs"),E12,)))</f>
        <v>LEWIS</v>
      </c>
      <c r="K10" s="274"/>
      <c r="L10" s="263"/>
      <c r="M10" s="264"/>
      <c r="N10" s="166"/>
      <c r="O10" s="167"/>
      <c r="P10" s="166"/>
      <c r="Q10" s="168"/>
      <c r="R10" s="169"/>
      <c r="T10" s="175" t="str">
        <f>'[1]SetUp Officials'!P24</f>
        <v/>
      </c>
    </row>
    <row r="11" spans="1:20" s="157" customFormat="1" ht="9.6" customHeight="1">
      <c r="A11" s="171">
        <v>2</v>
      </c>
      <c r="B11" s="161">
        <f>IF($D11="","",VLOOKUP($D11,'[1]Men Do Main Draw Prep'!$A$7:$V$39,20))</f>
        <v>0</v>
      </c>
      <c r="C11" s="161">
        <f>IF($D11="","",VLOOKUP($D11,'[1]Men Do Main Draw Prep'!$A$7:$V$39,21))</f>
        <v>0</v>
      </c>
      <c r="D11" s="162">
        <v>21</v>
      </c>
      <c r="E11" s="275" t="str">
        <f>UPPER(IF($D11="","",VLOOKUP($D11,'[1]Men Do Main Draw Prep'!$A$7:$V$39,2)))</f>
        <v>BYE</v>
      </c>
      <c r="F11" s="275">
        <f>IF($D11="","",VLOOKUP($D11,'[1]Men Do Main Draw Prep'!$A$7:$V$39,3))</f>
        <v>0</v>
      </c>
      <c r="G11" s="275"/>
      <c r="H11" s="275">
        <f>IF($D11="","",VLOOKUP($D11,'[1]Men Do Main Draw Prep'!$A$7:$V$39,4))</f>
        <v>0</v>
      </c>
      <c r="I11" s="276"/>
      <c r="J11" s="263"/>
      <c r="K11" s="277"/>
      <c r="L11" s="278"/>
      <c r="M11" s="270"/>
      <c r="N11" s="166"/>
      <c r="O11" s="167"/>
      <c r="P11" s="166"/>
      <c r="Q11" s="168"/>
      <c r="R11" s="169"/>
      <c r="T11" s="175" t="str">
        <f>'[1]SetUp Officials'!P25</f>
        <v/>
      </c>
    </row>
    <row r="12" spans="1:20" s="157" customFormat="1" ht="9.6" customHeight="1">
      <c r="A12" s="171"/>
      <c r="B12" s="172"/>
      <c r="C12" s="172"/>
      <c r="D12" s="172"/>
      <c r="E12" s="275" t="str">
        <f>UPPER(IF($D11="","",VLOOKUP($D11,'[1]Men Do Main Draw Prep'!$A$7:$V$39,7)))</f>
        <v/>
      </c>
      <c r="F12" s="275">
        <f>IF($D11="","",VLOOKUP($D11,'[1]Men Do Main Draw Prep'!$A$7:$V$39,8))</f>
        <v>0</v>
      </c>
      <c r="G12" s="275"/>
      <c r="H12" s="275">
        <f>IF($D11="","",VLOOKUP($D11,'[1]Men Do Main Draw Prep'!$A$7:$V$39,9))</f>
        <v>0</v>
      </c>
      <c r="I12" s="266"/>
      <c r="J12" s="263"/>
      <c r="K12" s="277"/>
      <c r="L12" s="279"/>
      <c r="M12" s="280"/>
      <c r="N12" s="166"/>
      <c r="O12" s="167"/>
      <c r="P12" s="166"/>
      <c r="Q12" s="168"/>
      <c r="R12" s="169"/>
      <c r="T12" s="175" t="str">
        <f>'[1]SetUp Officials'!P26</f>
        <v/>
      </c>
    </row>
    <row r="13" spans="1:20" s="157" customFormat="1" ht="9.6" customHeight="1">
      <c r="A13" s="171"/>
      <c r="B13" s="172"/>
      <c r="C13" s="172"/>
      <c r="D13" s="189"/>
      <c r="E13" s="263"/>
      <c r="F13" s="263"/>
      <c r="G13" s="263"/>
      <c r="H13" s="263"/>
      <c r="I13" s="281"/>
      <c r="J13" s="263"/>
      <c r="K13" s="268"/>
      <c r="L13" s="269" t="str">
        <f>UPPER(IF(OR(K14="a",K14="as"),J9,IF(OR(K14="b",K14="bs"),J17,)))</f>
        <v/>
      </c>
      <c r="M13" s="264"/>
      <c r="N13" s="166"/>
      <c r="O13" s="167"/>
      <c r="P13" s="166"/>
      <c r="Q13" s="168"/>
      <c r="R13" s="169"/>
      <c r="T13" s="175" t="str">
        <f>'[1]SetUp Officials'!P27</f>
        <v/>
      </c>
    </row>
    <row r="14" spans="1:20" s="157" customFormat="1" ht="9.6" customHeight="1">
      <c r="A14" s="171"/>
      <c r="B14" s="172"/>
      <c r="C14" s="172"/>
      <c r="D14" s="189"/>
      <c r="E14" s="263"/>
      <c r="F14" s="263"/>
      <c r="G14" s="263"/>
      <c r="H14" s="263"/>
      <c r="I14" s="281"/>
      <c r="J14" s="271" t="s">
        <v>17</v>
      </c>
      <c r="K14" s="272"/>
      <c r="L14" s="273" t="str">
        <f>UPPER(IF(OR(K14="a",K14="as"),J10,IF(OR(K14="b",K14="bs"),J18,)))</f>
        <v/>
      </c>
      <c r="M14" s="274"/>
      <c r="N14" s="166"/>
      <c r="O14" s="167"/>
      <c r="P14" s="166"/>
      <c r="Q14" s="168"/>
      <c r="R14" s="169"/>
      <c r="T14" s="175" t="str">
        <f>'[1]SetUp Officials'!P28</f>
        <v/>
      </c>
    </row>
    <row r="15" spans="1:20" s="157" customFormat="1" ht="9.6" customHeight="1">
      <c r="A15" s="171">
        <v>3</v>
      </c>
      <c r="B15" s="161">
        <f>IF($D15="","",VLOOKUP($D15,'[1]Men Do Main Draw Prep'!$A$7:$V$39,20))</f>
        <v>0</v>
      </c>
      <c r="C15" s="161">
        <f>IF($D15="","",VLOOKUP($D15,'[1]Men Do Main Draw Prep'!$A$7:$V$39,21))</f>
        <v>0</v>
      </c>
      <c r="D15" s="162">
        <v>18</v>
      </c>
      <c r="E15" s="275" t="str">
        <f>UPPER(IF($D15="","",VLOOKUP($D15,'[1]Men Do Main Draw Prep'!$A$7:$V$39,2)))</f>
        <v>MUKERJI</v>
      </c>
      <c r="F15" s="275" t="str">
        <f>IF($D15="","",VLOOKUP($D15,'[1]Men Do Main Draw Prep'!$A$7:$V$39,3))</f>
        <v>Bis</v>
      </c>
      <c r="G15" s="275"/>
      <c r="H15" s="275">
        <f>IF($D15="","",VLOOKUP($D15,'[1]Men Do Main Draw Prep'!$A$7:$V$39,4))</f>
        <v>0</v>
      </c>
      <c r="I15" s="262"/>
      <c r="J15" s="263"/>
      <c r="K15" s="277"/>
      <c r="L15" s="263"/>
      <c r="M15" s="277"/>
      <c r="N15" s="186"/>
      <c r="O15" s="167"/>
      <c r="P15" s="166"/>
      <c r="Q15" s="168"/>
      <c r="R15" s="169"/>
      <c r="T15" s="175" t="str">
        <f>'[1]SetUp Officials'!P29</f>
        <v/>
      </c>
    </row>
    <row r="16" spans="1:20" s="157" customFormat="1" ht="9.6" customHeight="1" thickBot="1">
      <c r="A16" s="171"/>
      <c r="B16" s="172"/>
      <c r="C16" s="172"/>
      <c r="D16" s="172"/>
      <c r="E16" s="275" t="str">
        <f>UPPER(IF($D15="","",VLOOKUP($D15,'[1]Men Do Main Draw Prep'!$A$7:$V$39,7)))</f>
        <v>MUKERJI</v>
      </c>
      <c r="F16" s="275" t="str">
        <f>IF($D15="","",VLOOKUP($D15,'[1]Men Do Main Draw Prep'!$A$7:$V$39,8))</f>
        <v>Jordan</v>
      </c>
      <c r="G16" s="275"/>
      <c r="H16" s="275">
        <f>IF($D15="","",VLOOKUP($D15,'[1]Men Do Main Draw Prep'!$A$7:$V$39,9))</f>
        <v>0</v>
      </c>
      <c r="I16" s="266"/>
      <c r="J16" s="267" t="str">
        <f>IF(I16="a",E15,IF(I16="b",E17,""))</f>
        <v/>
      </c>
      <c r="K16" s="277"/>
      <c r="L16" s="263"/>
      <c r="M16" s="277"/>
      <c r="N16" s="166"/>
      <c r="O16" s="167"/>
      <c r="P16" s="166"/>
      <c r="Q16" s="168"/>
      <c r="R16" s="169"/>
      <c r="T16" s="191" t="str">
        <f>'[1]SetUp Officials'!P30</f>
        <v>None</v>
      </c>
    </row>
    <row r="17" spans="1:18" s="157" customFormat="1" ht="9.6" customHeight="1">
      <c r="A17" s="171"/>
      <c r="B17" s="172"/>
      <c r="C17" s="172"/>
      <c r="D17" s="189"/>
      <c r="E17" s="263"/>
      <c r="F17" s="263"/>
      <c r="G17" s="263"/>
      <c r="H17" s="263"/>
      <c r="I17" s="268"/>
      <c r="J17" s="269" t="str">
        <f>UPPER(IF(OR(I18="a",I18="as"),E15,IF(OR(I18="b",I18="bs"),E19,)))</f>
        <v>MUKERJI</v>
      </c>
      <c r="K17" s="282"/>
      <c r="L17" s="263"/>
      <c r="M17" s="277"/>
      <c r="N17" s="166"/>
      <c r="O17" s="167"/>
      <c r="P17" s="166"/>
      <c r="Q17" s="168"/>
      <c r="R17" s="169"/>
    </row>
    <row r="18" spans="1:18" s="157" customFormat="1" ht="9.6" customHeight="1">
      <c r="A18" s="171"/>
      <c r="B18" s="172"/>
      <c r="C18" s="172"/>
      <c r="D18" s="189"/>
      <c r="E18" s="263"/>
      <c r="F18" s="263"/>
      <c r="G18" s="263"/>
      <c r="H18" s="271" t="s">
        <v>17</v>
      </c>
      <c r="I18" s="272" t="s">
        <v>51</v>
      </c>
      <c r="J18" s="273" t="str">
        <f>UPPER(IF(OR(I18="a",I18="as"),E16,IF(OR(I18="b",I18="bs"),E20,)))</f>
        <v>MUKERJI</v>
      </c>
      <c r="K18" s="266"/>
      <c r="L18" s="263"/>
      <c r="M18" s="277"/>
      <c r="N18" s="166"/>
      <c r="O18" s="167"/>
      <c r="P18" s="166"/>
      <c r="Q18" s="168"/>
      <c r="R18" s="169"/>
    </row>
    <row r="19" spans="1:18" s="157" customFormat="1" ht="9.6" customHeight="1">
      <c r="A19" s="171">
        <v>4</v>
      </c>
      <c r="B19" s="161">
        <f>IF($D19="","",VLOOKUP($D19,'[1]Men Do Main Draw Prep'!$A$7:$V$39,20))</f>
        <v>0</v>
      </c>
      <c r="C19" s="161">
        <f>IF($D19="","",VLOOKUP($D19,'[1]Men Do Main Draw Prep'!$A$7:$V$39,21))</f>
        <v>0</v>
      </c>
      <c r="D19" s="162">
        <v>21</v>
      </c>
      <c r="E19" s="275" t="str">
        <f>UPPER(IF($D19="","",VLOOKUP($D19,'[1]Men Do Main Draw Prep'!$A$7:$V$39,2)))</f>
        <v>BYE</v>
      </c>
      <c r="F19" s="275">
        <f>IF($D19="","",VLOOKUP($D19,'[1]Men Do Main Draw Prep'!$A$7:$V$39,3))</f>
        <v>0</v>
      </c>
      <c r="G19" s="275"/>
      <c r="H19" s="275">
        <f>IF($D19="","",VLOOKUP($D19,'[1]Men Do Main Draw Prep'!$A$7:$V$39,4))</f>
        <v>0</v>
      </c>
      <c r="I19" s="276"/>
      <c r="J19" s="263"/>
      <c r="K19" s="264"/>
      <c r="L19" s="278"/>
      <c r="M19" s="282"/>
      <c r="N19" s="166"/>
      <c r="O19" s="167"/>
      <c r="P19" s="166"/>
      <c r="Q19" s="168"/>
      <c r="R19" s="169"/>
    </row>
    <row r="20" spans="1:18" s="157" customFormat="1" ht="9.6" customHeight="1">
      <c r="A20" s="171"/>
      <c r="B20" s="172"/>
      <c r="C20" s="172"/>
      <c r="D20" s="172"/>
      <c r="E20" s="275" t="str">
        <f>UPPER(IF($D19="","",VLOOKUP($D19,'[1]Men Do Main Draw Prep'!$A$7:$V$39,7)))</f>
        <v/>
      </c>
      <c r="F20" s="275">
        <f>IF($D19="","",VLOOKUP($D19,'[1]Men Do Main Draw Prep'!$A$7:$V$39,8))</f>
        <v>0</v>
      </c>
      <c r="G20" s="275"/>
      <c r="H20" s="275">
        <f>IF($D19="","",VLOOKUP($D19,'[1]Men Do Main Draw Prep'!$A$7:$V$39,9))</f>
        <v>0</v>
      </c>
      <c r="I20" s="266"/>
      <c r="J20" s="263"/>
      <c r="K20" s="264"/>
      <c r="L20" s="279"/>
      <c r="M20" s="283"/>
      <c r="N20" s="166"/>
      <c r="O20" s="167"/>
      <c r="P20" s="166"/>
      <c r="Q20" s="168"/>
      <c r="R20" s="169"/>
    </row>
    <row r="21" spans="1:18" s="157" customFormat="1" ht="9.6" customHeight="1">
      <c r="A21" s="171"/>
      <c r="B21" s="172"/>
      <c r="C21" s="172"/>
      <c r="D21" s="172"/>
      <c r="E21" s="263"/>
      <c r="F21" s="263"/>
      <c r="G21" s="263"/>
      <c r="H21" s="263"/>
      <c r="I21" s="281"/>
      <c r="J21" s="263"/>
      <c r="K21" s="264"/>
      <c r="L21" s="263"/>
      <c r="M21" s="268"/>
      <c r="N21" s="177" t="str">
        <f>UPPER(IF(OR(M22="a",M22="as"),L13,IF(OR(M22="b",M22="bs"),L29,)))</f>
        <v/>
      </c>
      <c r="O21" s="167"/>
      <c r="P21" s="166"/>
      <c r="Q21" s="168"/>
      <c r="R21" s="169"/>
    </row>
    <row r="22" spans="1:18" s="157" customFormat="1" ht="9.6" customHeight="1">
      <c r="A22" s="171"/>
      <c r="B22" s="172"/>
      <c r="C22" s="172"/>
      <c r="D22" s="172"/>
      <c r="E22" s="263"/>
      <c r="F22" s="263"/>
      <c r="G22" s="263"/>
      <c r="H22" s="263"/>
      <c r="I22" s="281"/>
      <c r="J22" s="263"/>
      <c r="K22" s="264"/>
      <c r="L22" s="271" t="s">
        <v>17</v>
      </c>
      <c r="M22" s="272"/>
      <c r="N22" s="181" t="str">
        <f>UPPER(IF(OR(M22="a",M22="as"),L14,IF(OR(M22="b",M22="bs"),L30,)))</f>
        <v/>
      </c>
      <c r="O22" s="182"/>
      <c r="P22" s="166"/>
      <c r="Q22" s="168"/>
      <c r="R22" s="169"/>
    </row>
    <row r="23" spans="1:18" s="157" customFormat="1" ht="9.6" customHeight="1">
      <c r="A23" s="171">
        <v>5</v>
      </c>
      <c r="B23" s="161">
        <f>IF($D23="","",VLOOKUP($D23,'[1]Men Do Main Draw Prep'!$A$7:$V$39,20))</f>
        <v>0</v>
      </c>
      <c r="C23" s="161">
        <f>IF($D23="","",VLOOKUP($D23,'[1]Men Do Main Draw Prep'!$A$7:$V$39,21))</f>
        <v>0</v>
      </c>
      <c r="D23" s="162">
        <v>11</v>
      </c>
      <c r="E23" s="275" t="str">
        <f>UPPER(IF($D23="","",VLOOKUP($D23,'[1]Men Do Main Draw Prep'!$A$7:$V$39,2)))</f>
        <v>SCOTT</v>
      </c>
      <c r="F23" s="275" t="str">
        <f>IF($D23="","",VLOOKUP($D23,'[1]Men Do Main Draw Prep'!$A$7:$V$39,3))</f>
        <v>Adam</v>
      </c>
      <c r="G23" s="275"/>
      <c r="H23" s="275">
        <f>IF($D23="","",VLOOKUP($D23,'[1]Men Do Main Draw Prep'!$A$7:$V$39,4))</f>
        <v>0</v>
      </c>
      <c r="I23" s="262"/>
      <c r="J23" s="263"/>
      <c r="K23" s="264"/>
      <c r="L23" s="263"/>
      <c r="M23" s="277"/>
      <c r="N23" s="166"/>
      <c r="O23" s="185"/>
      <c r="P23" s="166"/>
      <c r="Q23" s="168"/>
      <c r="R23" s="169"/>
    </row>
    <row r="24" spans="1:18" s="157" customFormat="1" ht="9.6" customHeight="1">
      <c r="A24" s="171"/>
      <c r="B24" s="172"/>
      <c r="C24" s="172"/>
      <c r="D24" s="172"/>
      <c r="E24" s="275" t="str">
        <f>UPPER(IF($D23="","",VLOOKUP($D23,'[1]Men Do Main Draw Prep'!$A$7:$V$39,7)))</f>
        <v>JEARY</v>
      </c>
      <c r="F24" s="275" t="str">
        <f>IF($D23="","",VLOOKUP($D23,'[1]Men Do Main Draw Prep'!$A$7:$V$39,8))</f>
        <v>Ethan</v>
      </c>
      <c r="G24" s="275"/>
      <c r="H24" s="261">
        <f>IF($D23="","",VLOOKUP($D23,'[1]Men Do Main Draw Prep'!$A$7:$V$39,9))</f>
        <v>0</v>
      </c>
      <c r="I24" s="266"/>
      <c r="J24" s="267" t="str">
        <f>IF(I24="a",E23,IF(I24="b",E25,""))</f>
        <v/>
      </c>
      <c r="K24" s="264"/>
      <c r="L24" s="263"/>
      <c r="M24" s="277"/>
      <c r="N24" s="166"/>
      <c r="O24" s="185"/>
      <c r="P24" s="166"/>
      <c r="Q24" s="168"/>
      <c r="R24" s="169"/>
    </row>
    <row r="25" spans="1:18" s="157" customFormat="1" ht="9.6" customHeight="1">
      <c r="A25" s="171"/>
      <c r="B25" s="172"/>
      <c r="C25" s="172"/>
      <c r="D25" s="172"/>
      <c r="E25" s="263"/>
      <c r="F25" s="263"/>
      <c r="G25" s="263"/>
      <c r="H25" s="263"/>
      <c r="I25" s="268"/>
      <c r="J25" s="269" t="str">
        <f>UPPER(IF(OR(I26="a",I26="as"),E23,IF(OR(I26="b",I26="bs"),E27,)))</f>
        <v/>
      </c>
      <c r="K25" s="270"/>
      <c r="L25" s="263"/>
      <c r="M25" s="277"/>
      <c r="N25" s="166"/>
      <c r="O25" s="185"/>
      <c r="P25" s="166"/>
      <c r="Q25" s="168"/>
      <c r="R25" s="169"/>
    </row>
    <row r="26" spans="1:18" s="157" customFormat="1" ht="9.6" customHeight="1">
      <c r="A26" s="171"/>
      <c r="B26" s="172"/>
      <c r="C26" s="172"/>
      <c r="D26" s="172"/>
      <c r="E26" s="263"/>
      <c r="F26" s="263"/>
      <c r="G26" s="263"/>
      <c r="H26" s="271" t="s">
        <v>17</v>
      </c>
      <c r="I26" s="272"/>
      <c r="J26" s="273" t="str">
        <f>UPPER(IF(OR(I26="a",I26="as"),E24,IF(OR(I26="b",I26="bs"),E28,)))</f>
        <v/>
      </c>
      <c r="K26" s="274"/>
      <c r="L26" s="263"/>
      <c r="M26" s="277"/>
      <c r="N26" s="166"/>
      <c r="O26" s="185"/>
      <c r="P26" s="166"/>
      <c r="Q26" s="168"/>
      <c r="R26" s="169"/>
    </row>
    <row r="27" spans="1:18" s="157" customFormat="1" ht="9.6" customHeight="1">
      <c r="A27" s="171">
        <v>6</v>
      </c>
      <c r="B27" s="161">
        <f>IF($D27="","",VLOOKUP($D27,'[1]Men Do Main Draw Prep'!$A$7:$V$39,20))</f>
        <v>0</v>
      </c>
      <c r="C27" s="161">
        <f>IF($D27="","",VLOOKUP($D27,'[1]Men Do Main Draw Prep'!$A$7:$V$39,21))</f>
        <v>0</v>
      </c>
      <c r="D27" s="162">
        <v>20</v>
      </c>
      <c r="E27" s="275" t="str">
        <f>UPPER(IF($D27="","",VLOOKUP($D27,'[1]Men Do Main Draw Prep'!$A$7:$V$39,2)))</f>
        <v>SHANSI</v>
      </c>
      <c r="F27" s="275" t="str">
        <f>IF($D27="","",VLOOKUP($D27,'[1]Men Do Main Draw Prep'!$A$7:$V$39,3))</f>
        <v>Luca</v>
      </c>
      <c r="G27" s="275"/>
      <c r="H27" s="275">
        <f>IF($D27="","",VLOOKUP($D27,'[1]Men Do Main Draw Prep'!$A$7:$V$39,4))</f>
        <v>0</v>
      </c>
      <c r="I27" s="276"/>
      <c r="J27" s="263"/>
      <c r="K27" s="277"/>
      <c r="L27" s="278"/>
      <c r="M27" s="282"/>
      <c r="N27" s="166"/>
      <c r="O27" s="185"/>
      <c r="P27" s="166"/>
      <c r="Q27" s="168"/>
      <c r="R27" s="169"/>
    </row>
    <row r="28" spans="1:18" s="157" customFormat="1" ht="9.6" customHeight="1">
      <c r="A28" s="171"/>
      <c r="B28" s="172"/>
      <c r="C28" s="172"/>
      <c r="D28" s="172"/>
      <c r="E28" s="275" t="str">
        <f>UPPER(IF($D27="","",VLOOKUP($D27,'[1]Men Do Main Draw Prep'!$A$7:$V$39,7)))</f>
        <v>GONSALVES</v>
      </c>
      <c r="F28" s="275" t="str">
        <f>IF($D27="","",VLOOKUP($D27,'[1]Men Do Main Draw Prep'!$A$7:$V$39,8))</f>
        <v>Josh</v>
      </c>
      <c r="G28" s="275"/>
      <c r="H28" s="275">
        <f>IF($D27="","",VLOOKUP($D27,'[1]Men Do Main Draw Prep'!$A$7:$V$39,9))</f>
        <v>0</v>
      </c>
      <c r="I28" s="266"/>
      <c r="J28" s="263"/>
      <c r="K28" s="277"/>
      <c r="L28" s="279"/>
      <c r="M28" s="283"/>
      <c r="N28" s="166"/>
      <c r="O28" s="185"/>
      <c r="P28" s="166"/>
      <c r="Q28" s="168"/>
      <c r="R28" s="169"/>
    </row>
    <row r="29" spans="1:18" s="157" customFormat="1" ht="9.6" customHeight="1">
      <c r="A29" s="171"/>
      <c r="B29" s="172"/>
      <c r="C29" s="172"/>
      <c r="D29" s="189"/>
      <c r="E29" s="263"/>
      <c r="F29" s="263"/>
      <c r="G29" s="263"/>
      <c r="H29" s="263"/>
      <c r="I29" s="281"/>
      <c r="J29" s="263"/>
      <c r="K29" s="268"/>
      <c r="L29" s="269" t="str">
        <f>UPPER(IF(OR(K30="a",K30="as"),J25,IF(OR(K30="b",K30="bs"),J33,)))</f>
        <v/>
      </c>
      <c r="M29" s="277"/>
      <c r="N29" s="166"/>
      <c r="O29" s="185"/>
      <c r="P29" s="166"/>
      <c r="Q29" s="168"/>
      <c r="R29" s="169"/>
    </row>
    <row r="30" spans="1:18" s="157" customFormat="1" ht="9.6" customHeight="1">
      <c r="A30" s="171"/>
      <c r="B30" s="172"/>
      <c r="C30" s="172"/>
      <c r="D30" s="189"/>
      <c r="E30" s="263"/>
      <c r="F30" s="263"/>
      <c r="G30" s="263"/>
      <c r="H30" s="263"/>
      <c r="I30" s="281"/>
      <c r="J30" s="271" t="s">
        <v>17</v>
      </c>
      <c r="K30" s="272"/>
      <c r="L30" s="273" t="str">
        <f>UPPER(IF(OR(K30="a",K30="as"),J26,IF(OR(K30="b",K30="bs"),J34,)))</f>
        <v/>
      </c>
      <c r="M30" s="266"/>
      <c r="N30" s="166"/>
      <c r="O30" s="185"/>
      <c r="P30" s="166"/>
      <c r="Q30" s="168"/>
      <c r="R30" s="169"/>
    </row>
    <row r="31" spans="1:18" s="157" customFormat="1" ht="9.6" customHeight="1">
      <c r="A31" s="171">
        <v>7</v>
      </c>
      <c r="B31" s="161">
        <f>IF($D31="","",VLOOKUP($D31,'[1]Men Do Main Draw Prep'!$A$7:$V$39,20))</f>
        <v>0</v>
      </c>
      <c r="C31" s="161">
        <f>IF($D31="","",VLOOKUP($D31,'[1]Men Do Main Draw Prep'!$A$7:$V$39,21))</f>
        <v>0</v>
      </c>
      <c r="D31" s="162">
        <v>21</v>
      </c>
      <c r="E31" s="275" t="str">
        <f>UPPER(IF($D31="","",VLOOKUP($D31,'[1]Men Do Main Draw Prep'!$A$7:$V$39,2)))</f>
        <v>BYE</v>
      </c>
      <c r="F31" s="275">
        <f>IF($D31="","",VLOOKUP($D31,'[1]Men Do Main Draw Prep'!$A$7:$V$39,3))</f>
        <v>0</v>
      </c>
      <c r="G31" s="275"/>
      <c r="H31" s="275">
        <f>IF($D31="","",VLOOKUP($D31,'[1]Men Do Main Draw Prep'!$A$7:$V$39,4))</f>
        <v>0</v>
      </c>
      <c r="I31" s="262"/>
      <c r="J31" s="263"/>
      <c r="K31" s="277"/>
      <c r="L31" s="263"/>
      <c r="M31" s="264"/>
      <c r="N31" s="186"/>
      <c r="O31" s="185"/>
      <c r="P31" s="166"/>
      <c r="Q31" s="168"/>
      <c r="R31" s="169"/>
    </row>
    <row r="32" spans="1:18" s="157" customFormat="1" ht="9.6" customHeight="1">
      <c r="A32" s="171"/>
      <c r="B32" s="172"/>
      <c r="C32" s="172"/>
      <c r="D32" s="172"/>
      <c r="E32" s="275" t="str">
        <f>UPPER(IF($D31="","",VLOOKUP($D31,'[1]Men Do Main Draw Prep'!$A$7:$V$39,7)))</f>
        <v/>
      </c>
      <c r="F32" s="275">
        <f>IF($D31="","",VLOOKUP($D31,'[1]Men Do Main Draw Prep'!$A$7:$V$39,8))</f>
        <v>0</v>
      </c>
      <c r="G32" s="275"/>
      <c r="H32" s="275">
        <f>IF($D31="","",VLOOKUP($D31,'[1]Men Do Main Draw Prep'!$A$7:$V$39,9))</f>
        <v>0</v>
      </c>
      <c r="I32" s="266"/>
      <c r="J32" s="267" t="str">
        <f>IF(I32="a",E31,IF(I32="b",E33,""))</f>
        <v/>
      </c>
      <c r="K32" s="277"/>
      <c r="L32" s="263"/>
      <c r="M32" s="264"/>
      <c r="N32" s="166"/>
      <c r="O32" s="185"/>
      <c r="P32" s="166"/>
      <c r="Q32" s="168"/>
      <c r="R32" s="169"/>
    </row>
    <row r="33" spans="1:18" s="157" customFormat="1" ht="9.6" customHeight="1">
      <c r="A33" s="171"/>
      <c r="B33" s="172"/>
      <c r="C33" s="172"/>
      <c r="D33" s="189"/>
      <c r="E33" s="263"/>
      <c r="F33" s="263"/>
      <c r="G33" s="263"/>
      <c r="H33" s="263"/>
      <c r="I33" s="268"/>
      <c r="J33" s="269" t="str">
        <f>UPPER(IF(OR(I34="a",I34="as"),E31,IF(OR(I34="b",I34="bs"),E35,)))</f>
        <v>VALENTINE</v>
      </c>
      <c r="K33" s="282"/>
      <c r="L33" s="263"/>
      <c r="M33" s="264"/>
      <c r="N33" s="166"/>
      <c r="O33" s="185"/>
      <c r="P33" s="166"/>
      <c r="Q33" s="168"/>
      <c r="R33" s="169"/>
    </row>
    <row r="34" spans="1:18" s="157" customFormat="1" ht="9.6" customHeight="1">
      <c r="A34" s="171"/>
      <c r="B34" s="172"/>
      <c r="C34" s="172"/>
      <c r="D34" s="189"/>
      <c r="E34" s="263"/>
      <c r="F34" s="263"/>
      <c r="G34" s="263"/>
      <c r="H34" s="271" t="s">
        <v>17</v>
      </c>
      <c r="I34" s="272" t="s">
        <v>52</v>
      </c>
      <c r="J34" s="273" t="str">
        <f>UPPER(IF(OR(I34="a",I34="as"),E32,IF(OR(I34="b",I34="bs"),E36,)))</f>
        <v>VILLAROUL</v>
      </c>
      <c r="K34" s="266"/>
      <c r="L34" s="263"/>
      <c r="M34" s="264"/>
      <c r="N34" s="166"/>
      <c r="O34" s="185"/>
      <c r="P34" s="166"/>
      <c r="Q34" s="168"/>
      <c r="R34" s="169"/>
    </row>
    <row r="35" spans="1:18" s="157" customFormat="1" ht="9.6" customHeight="1">
      <c r="A35" s="160">
        <v>8</v>
      </c>
      <c r="B35" s="161">
        <f>IF($D35="","",VLOOKUP($D35,'[1]Men Do Main Draw Prep'!$A$7:$V$39,20))</f>
        <v>0</v>
      </c>
      <c r="C35" s="161">
        <f>IF($D35="","",VLOOKUP($D35,'[1]Men Do Main Draw Prep'!$A$7:$V$39,21))</f>
        <v>0</v>
      </c>
      <c r="D35" s="162">
        <v>8</v>
      </c>
      <c r="E35" s="261" t="str">
        <f>UPPER(IF($D35="","",VLOOKUP($D35,'[1]Men Do Main Draw Prep'!$A$7:$V$39,2)))</f>
        <v>VALENTINE</v>
      </c>
      <c r="F35" s="261" t="str">
        <f>IF($D35="","",VLOOKUP($D35,'[1]Men Do Main Draw Prep'!$A$7:$V$39,3))</f>
        <v>Krystyan</v>
      </c>
      <c r="G35" s="261"/>
      <c r="H35" s="261">
        <f>IF($D35="","",VLOOKUP($D35,'[1]Men Do Main Draw Prep'!$A$7:$V$39,4))</f>
        <v>0</v>
      </c>
      <c r="I35" s="276"/>
      <c r="J35" s="263"/>
      <c r="K35" s="264"/>
      <c r="L35" s="278"/>
      <c r="M35" s="270"/>
      <c r="N35" s="166"/>
      <c r="O35" s="185"/>
      <c r="P35" s="166"/>
      <c r="Q35" s="168"/>
      <c r="R35" s="169"/>
    </row>
    <row r="36" spans="1:18" s="157" customFormat="1" ht="9.6" customHeight="1">
      <c r="A36" s="171"/>
      <c r="B36" s="172"/>
      <c r="C36" s="172"/>
      <c r="D36" s="172"/>
      <c r="E36" s="261" t="str">
        <f>UPPER(IF($D35="","",VLOOKUP($D35,'[1]Men Do Main Draw Prep'!$A$7:$V$39,7)))</f>
        <v>VILLAROUL</v>
      </c>
      <c r="F36" s="261" t="str">
        <f>IF($D35="","",VLOOKUP($D35,'[1]Men Do Main Draw Prep'!$A$7:$V$39,8))</f>
        <v>Louis</v>
      </c>
      <c r="G36" s="261"/>
      <c r="H36" s="261">
        <f>IF($D35="","",VLOOKUP($D35,'[1]Men Do Main Draw Prep'!$A$7:$V$39,9))</f>
        <v>0</v>
      </c>
      <c r="I36" s="266"/>
      <c r="J36" s="263"/>
      <c r="K36" s="264"/>
      <c r="L36" s="279"/>
      <c r="M36" s="280"/>
      <c r="N36" s="166"/>
      <c r="O36" s="185"/>
      <c r="P36" s="166"/>
      <c r="Q36" s="168"/>
      <c r="R36" s="169"/>
    </row>
    <row r="37" spans="1:18" s="157" customFormat="1" ht="9.6" customHeight="1">
      <c r="A37" s="171"/>
      <c r="B37" s="172"/>
      <c r="C37" s="172"/>
      <c r="D37" s="189"/>
      <c r="E37" s="263"/>
      <c r="F37" s="263"/>
      <c r="G37" s="263"/>
      <c r="H37" s="263"/>
      <c r="I37" s="281"/>
      <c r="J37" s="263"/>
      <c r="K37" s="264"/>
      <c r="L37" s="263"/>
      <c r="M37" s="264"/>
      <c r="N37" s="167"/>
      <c r="O37" s="176"/>
      <c r="P37" s="177" t="str">
        <f>UPPER(IF(OR(O38="a",O38="as"),N21,IF(OR(O38="b",O38="bs"),N53,)))</f>
        <v/>
      </c>
      <c r="Q37" s="194"/>
      <c r="R37" s="169"/>
    </row>
    <row r="38" spans="1:18" s="157" customFormat="1" ht="9.6" customHeight="1">
      <c r="A38" s="171"/>
      <c r="B38" s="172"/>
      <c r="C38" s="172"/>
      <c r="D38" s="189"/>
      <c r="E38" s="263"/>
      <c r="F38" s="263"/>
      <c r="G38" s="263"/>
      <c r="H38" s="263"/>
      <c r="I38" s="281"/>
      <c r="J38" s="263"/>
      <c r="K38" s="264"/>
      <c r="L38" s="263"/>
      <c r="M38" s="264"/>
      <c r="N38" s="179" t="s">
        <v>17</v>
      </c>
      <c r="O38" s="180"/>
      <c r="P38" s="181" t="str">
        <f>UPPER(IF(OR(O38="a",O38="as"),N22,IF(OR(O38="b",O38="bs"),N54,)))</f>
        <v/>
      </c>
      <c r="Q38" s="195"/>
      <c r="R38" s="169"/>
    </row>
    <row r="39" spans="1:18" s="157" customFormat="1" ht="9.6" customHeight="1">
      <c r="A39" s="160">
        <v>9</v>
      </c>
      <c r="B39" s="161">
        <f>IF($D39="","",VLOOKUP($D39,'[1]Men Do Main Draw Prep'!$A$7:$V$39,20))</f>
        <v>0</v>
      </c>
      <c r="C39" s="161">
        <f>IF($D39="","",VLOOKUP($D39,'[1]Men Do Main Draw Prep'!$A$7:$V$39,21))</f>
        <v>0</v>
      </c>
      <c r="D39" s="162">
        <v>4</v>
      </c>
      <c r="E39" s="261" t="str">
        <f>UPPER(IF($D39="","",VLOOKUP($D39,'[1]Men Do Main Draw Prep'!$A$7:$V$39,2)))</f>
        <v>MOONASAR</v>
      </c>
      <c r="F39" s="261" t="str">
        <f>IF($D39="","",VLOOKUP($D39,'[1]Men Do Main Draw Prep'!$A$7:$V$39,3))</f>
        <v>Keshan</v>
      </c>
      <c r="G39" s="261"/>
      <c r="H39" s="261">
        <f>IF($D39="","",VLOOKUP($D39,'[1]Men Do Main Draw Prep'!$A$7:$V$39,4))</f>
        <v>0</v>
      </c>
      <c r="I39" s="262"/>
      <c r="J39" s="263"/>
      <c r="K39" s="264"/>
      <c r="L39" s="263"/>
      <c r="M39" s="264"/>
      <c r="N39" s="166"/>
      <c r="O39" s="185"/>
      <c r="P39" s="186"/>
      <c r="Q39" s="168"/>
      <c r="R39" s="169"/>
    </row>
    <row r="40" spans="1:18" s="157" customFormat="1" ht="9.6" customHeight="1">
      <c r="A40" s="171"/>
      <c r="B40" s="172"/>
      <c r="C40" s="172"/>
      <c r="D40" s="172"/>
      <c r="E40" s="261" t="str">
        <f>UPPER(IF($D39="","",VLOOKUP($D39,'[1]Men Do Main Draw Prep'!$A$7:$V$39,7)))</f>
        <v>MAHASE</v>
      </c>
      <c r="F40" s="261" t="str">
        <f>IF($D39="","",VLOOKUP($D39,'[1]Men Do Main Draw Prep'!$A$7:$V$39,8))</f>
        <v>Dexter</v>
      </c>
      <c r="G40" s="261"/>
      <c r="H40" s="261">
        <f>IF($D39="","",VLOOKUP($D39,'[1]Men Do Main Draw Prep'!$A$7:$V$39,9))</f>
        <v>0</v>
      </c>
      <c r="I40" s="266"/>
      <c r="J40" s="267" t="str">
        <f>IF(I40="a",E39,IF(I40="b",E41,""))</f>
        <v/>
      </c>
      <c r="K40" s="264"/>
      <c r="L40" s="263"/>
      <c r="M40" s="264"/>
      <c r="N40" s="166"/>
      <c r="O40" s="185"/>
      <c r="P40" s="187"/>
      <c r="Q40" s="196"/>
      <c r="R40" s="169"/>
    </row>
    <row r="41" spans="1:18" s="157" customFormat="1" ht="9.6" customHeight="1">
      <c r="A41" s="171"/>
      <c r="B41" s="172"/>
      <c r="C41" s="172"/>
      <c r="D41" s="189"/>
      <c r="E41" s="263"/>
      <c r="F41" s="263"/>
      <c r="G41" s="263"/>
      <c r="H41" s="263"/>
      <c r="I41" s="268"/>
      <c r="J41" s="269" t="str">
        <f>UPPER(IF(OR(I42="a",I42="as"),E39,IF(OR(I42="b",I42="bs"),E43,)))</f>
        <v>MOONASAR</v>
      </c>
      <c r="K41" s="270"/>
      <c r="L41" s="263"/>
      <c r="M41" s="264"/>
      <c r="N41" s="166"/>
      <c r="O41" s="185"/>
      <c r="P41" s="166"/>
      <c r="Q41" s="168"/>
      <c r="R41" s="169"/>
    </row>
    <row r="42" spans="1:18" s="157" customFormat="1" ht="9.6" customHeight="1">
      <c r="A42" s="171"/>
      <c r="B42" s="172"/>
      <c r="C42" s="172"/>
      <c r="D42" s="189"/>
      <c r="E42" s="263"/>
      <c r="F42" s="263"/>
      <c r="G42" s="263"/>
      <c r="H42" s="271" t="s">
        <v>17</v>
      </c>
      <c r="I42" s="272" t="s">
        <v>51</v>
      </c>
      <c r="J42" s="273" t="str">
        <f>UPPER(IF(OR(I42="a",I42="as"),E40,IF(OR(I42="b",I42="bs"),E44,)))</f>
        <v>MAHASE</v>
      </c>
      <c r="K42" s="274"/>
      <c r="L42" s="263"/>
      <c r="M42" s="264"/>
      <c r="N42" s="166"/>
      <c r="O42" s="185"/>
      <c r="P42" s="166"/>
      <c r="Q42" s="168"/>
      <c r="R42" s="169"/>
    </row>
    <row r="43" spans="1:18" s="157" customFormat="1" ht="9.6" customHeight="1">
      <c r="A43" s="171">
        <v>10</v>
      </c>
      <c r="B43" s="161">
        <f>IF($D43="","",VLOOKUP($D43,'[1]Men Do Main Draw Prep'!$A$7:$V$39,20))</f>
        <v>0</v>
      </c>
      <c r="C43" s="161">
        <f>IF($D43="","",VLOOKUP($D43,'[1]Men Do Main Draw Prep'!$A$7:$V$39,21))</f>
        <v>0</v>
      </c>
      <c r="D43" s="162">
        <v>21</v>
      </c>
      <c r="E43" s="275" t="str">
        <f>UPPER(IF($D43="","",VLOOKUP($D43,'[1]Men Do Main Draw Prep'!$A$7:$V$39,2)))</f>
        <v>BYE</v>
      </c>
      <c r="F43" s="275">
        <f>IF($D43="","",VLOOKUP($D43,'[1]Men Do Main Draw Prep'!$A$7:$V$39,3))</f>
        <v>0</v>
      </c>
      <c r="G43" s="275"/>
      <c r="H43" s="275">
        <f>IF($D43="","",VLOOKUP($D43,'[1]Men Do Main Draw Prep'!$A$7:$V$39,4))</f>
        <v>0</v>
      </c>
      <c r="I43" s="276"/>
      <c r="J43" s="263"/>
      <c r="K43" s="277"/>
      <c r="L43" s="278"/>
      <c r="M43" s="270"/>
      <c r="N43" s="166"/>
      <c r="O43" s="185"/>
      <c r="P43" s="166"/>
      <c r="Q43" s="168"/>
      <c r="R43" s="169"/>
    </row>
    <row r="44" spans="1:18" s="157" customFormat="1" ht="9.6" customHeight="1">
      <c r="A44" s="171"/>
      <c r="B44" s="172"/>
      <c r="C44" s="172"/>
      <c r="D44" s="172"/>
      <c r="E44" s="275" t="str">
        <f>UPPER(IF($D43="","",VLOOKUP($D43,'[1]Men Do Main Draw Prep'!$A$7:$V$39,7)))</f>
        <v/>
      </c>
      <c r="F44" s="275">
        <f>IF($D43="","",VLOOKUP($D43,'[1]Men Do Main Draw Prep'!$A$7:$V$39,8))</f>
        <v>0</v>
      </c>
      <c r="G44" s="275"/>
      <c r="H44" s="275">
        <f>IF($D43="","",VLOOKUP($D43,'[1]Men Do Main Draw Prep'!$A$7:$V$39,9))</f>
        <v>0</v>
      </c>
      <c r="I44" s="266"/>
      <c r="J44" s="263"/>
      <c r="K44" s="277"/>
      <c r="L44" s="279"/>
      <c r="M44" s="280"/>
      <c r="N44" s="166"/>
      <c r="O44" s="185"/>
      <c r="P44" s="166"/>
      <c r="Q44" s="168"/>
      <c r="R44" s="169"/>
    </row>
    <row r="45" spans="1:18" s="157" customFormat="1" ht="9.6" customHeight="1">
      <c r="A45" s="171"/>
      <c r="B45" s="172"/>
      <c r="C45" s="172"/>
      <c r="D45" s="189"/>
      <c r="E45" s="263"/>
      <c r="F45" s="263"/>
      <c r="G45" s="263"/>
      <c r="H45" s="263"/>
      <c r="I45" s="281"/>
      <c r="J45" s="263"/>
      <c r="K45" s="268"/>
      <c r="L45" s="269" t="str">
        <f>UPPER(IF(OR(K46="a",K46="as"),J41,IF(OR(K46="b",K46="bs"),J49,)))</f>
        <v/>
      </c>
      <c r="M45" s="264"/>
      <c r="N45" s="166"/>
      <c r="O45" s="185"/>
      <c r="P45" s="166"/>
      <c r="Q45" s="168"/>
      <c r="R45" s="169"/>
    </row>
    <row r="46" spans="1:18" s="157" customFormat="1" ht="9.6" customHeight="1">
      <c r="A46" s="171"/>
      <c r="B46" s="172"/>
      <c r="C46" s="172"/>
      <c r="D46" s="189"/>
      <c r="E46" s="263"/>
      <c r="F46" s="263"/>
      <c r="G46" s="263"/>
      <c r="H46" s="263"/>
      <c r="I46" s="281"/>
      <c r="J46" s="271" t="s">
        <v>17</v>
      </c>
      <c r="K46" s="272"/>
      <c r="L46" s="273" t="str">
        <f>UPPER(IF(OR(K46="a",K46="as"),J42,IF(OR(K46="b",K46="bs"),J50,)))</f>
        <v/>
      </c>
      <c r="M46" s="274"/>
      <c r="N46" s="166"/>
      <c r="O46" s="185"/>
      <c r="P46" s="166"/>
      <c r="Q46" s="168"/>
      <c r="R46" s="169"/>
    </row>
    <row r="47" spans="1:18" s="157" customFormat="1" ht="9.6" customHeight="1">
      <c r="A47" s="171">
        <v>11</v>
      </c>
      <c r="B47" s="161">
        <f>IF($D47="","",VLOOKUP($D47,'[1]Men Do Main Draw Prep'!$A$7:$V$39,20))</f>
        <v>0</v>
      </c>
      <c r="C47" s="161">
        <f>IF($D47="","",VLOOKUP($D47,'[1]Men Do Main Draw Prep'!$A$7:$V$39,21))</f>
        <v>0</v>
      </c>
      <c r="D47" s="162">
        <v>14</v>
      </c>
      <c r="E47" s="275" t="str">
        <f>UPPER(IF($D47="","",VLOOKUP($D47,'[1]Men Do Main Draw Prep'!$A$7:$V$39,2)))</f>
        <v>WILLIAMS</v>
      </c>
      <c r="F47" s="275" t="str">
        <f>IF($D47="","",VLOOKUP($D47,'[1]Men Do Main Draw Prep'!$A$7:$V$39,3))</f>
        <v>Sonny</v>
      </c>
      <c r="G47" s="275"/>
      <c r="H47" s="275">
        <f>IF($D47="","",VLOOKUP($D47,'[1]Men Do Main Draw Prep'!$A$7:$V$39,4))</f>
        <v>0</v>
      </c>
      <c r="I47" s="262"/>
      <c r="J47" s="263"/>
      <c r="K47" s="277"/>
      <c r="L47" s="263"/>
      <c r="M47" s="277"/>
      <c r="N47" s="186"/>
      <c r="O47" s="185"/>
      <c r="P47" s="166"/>
      <c r="Q47" s="168"/>
      <c r="R47" s="169"/>
    </row>
    <row r="48" spans="1:18" s="157" customFormat="1" ht="9.6" customHeight="1">
      <c r="A48" s="171"/>
      <c r="B48" s="172"/>
      <c r="C48" s="172"/>
      <c r="D48" s="172"/>
      <c r="E48" s="275" t="str">
        <f>UPPER(IF($D47="","",VLOOKUP($D47,'[1]Men Do Main Draw Prep'!$A$7:$V$39,7)))</f>
        <v>WILLIAMS</v>
      </c>
      <c r="F48" s="275" t="str">
        <f>IF($D47="","",VLOOKUP($D47,'[1]Men Do Main Draw Prep'!$A$7:$V$39,8))</f>
        <v>Saqiv</v>
      </c>
      <c r="G48" s="275"/>
      <c r="H48" s="275">
        <f>IF($D47="","",VLOOKUP($D47,'[1]Men Do Main Draw Prep'!$A$7:$V$39,9))</f>
        <v>0</v>
      </c>
      <c r="I48" s="266"/>
      <c r="J48" s="267" t="str">
        <f>IF(I48="a",E47,IF(I48="b",E49,""))</f>
        <v/>
      </c>
      <c r="K48" s="277"/>
      <c r="L48" s="263"/>
      <c r="M48" s="277"/>
      <c r="N48" s="166"/>
      <c r="O48" s="185"/>
      <c r="P48" s="166"/>
      <c r="Q48" s="168"/>
      <c r="R48" s="169"/>
    </row>
    <row r="49" spans="1:18" s="157" customFormat="1" ht="9.6" customHeight="1">
      <c r="A49" s="171"/>
      <c r="B49" s="172"/>
      <c r="C49" s="172"/>
      <c r="D49" s="172"/>
      <c r="E49" s="263"/>
      <c r="F49" s="263"/>
      <c r="G49" s="263"/>
      <c r="H49" s="263"/>
      <c r="I49" s="268"/>
      <c r="J49" s="269" t="str">
        <f>UPPER(IF(OR(I50="a",I50="as"),E47,IF(OR(I50="b",I50="bs"),E51,)))</f>
        <v>WILLIAMS</v>
      </c>
      <c r="K49" s="282"/>
      <c r="L49" s="263"/>
      <c r="M49" s="277"/>
      <c r="N49" s="166"/>
      <c r="O49" s="185"/>
      <c r="P49" s="166"/>
      <c r="Q49" s="168"/>
      <c r="R49" s="169"/>
    </row>
    <row r="50" spans="1:18" s="157" customFormat="1" ht="9.6" customHeight="1">
      <c r="A50" s="171"/>
      <c r="B50" s="172"/>
      <c r="C50" s="172"/>
      <c r="D50" s="172"/>
      <c r="E50" s="263"/>
      <c r="F50" s="263"/>
      <c r="G50" s="263"/>
      <c r="H50" s="271" t="s">
        <v>17</v>
      </c>
      <c r="I50" s="272" t="s">
        <v>51</v>
      </c>
      <c r="J50" s="273" t="str">
        <f>UPPER(IF(OR(I50="a",I50="as"),E48,IF(OR(I50="b",I50="bs"),E52,)))</f>
        <v>WILLIAMS</v>
      </c>
      <c r="K50" s="266"/>
      <c r="L50" s="263"/>
      <c r="M50" s="277"/>
      <c r="N50" s="166"/>
      <c r="O50" s="185"/>
      <c r="P50" s="166"/>
      <c r="Q50" s="168"/>
      <c r="R50" s="169"/>
    </row>
    <row r="51" spans="1:18" s="157" customFormat="1" ht="9.6" customHeight="1">
      <c r="A51" s="171">
        <v>12</v>
      </c>
      <c r="B51" s="161">
        <f>IF($D51="","",VLOOKUP($D51,'[1]Men Do Main Draw Prep'!$A$7:$V$39,20))</f>
        <v>0</v>
      </c>
      <c r="C51" s="161">
        <f>IF($D51="","",VLOOKUP($D51,'[1]Men Do Main Draw Prep'!$A$7:$V$39,21))</f>
        <v>0</v>
      </c>
      <c r="D51" s="162">
        <v>21</v>
      </c>
      <c r="E51" s="275" t="str">
        <f>UPPER(IF($D51="","",VLOOKUP($D51,'[1]Men Do Main Draw Prep'!$A$7:$V$39,2)))</f>
        <v>BYE</v>
      </c>
      <c r="F51" s="275">
        <f>IF($D51="","",VLOOKUP($D51,'[1]Men Do Main Draw Prep'!$A$7:$V$39,3))</f>
        <v>0</v>
      </c>
      <c r="G51" s="275"/>
      <c r="H51" s="275">
        <f>IF($D51="","",VLOOKUP($D51,'[1]Men Do Main Draw Prep'!$A$7:$V$39,4))</f>
        <v>0</v>
      </c>
      <c r="I51" s="276"/>
      <c r="J51" s="263"/>
      <c r="K51" s="264"/>
      <c r="L51" s="278"/>
      <c r="M51" s="282"/>
      <c r="N51" s="166"/>
      <c r="O51" s="185"/>
      <c r="P51" s="166"/>
      <c r="Q51" s="168"/>
      <c r="R51" s="169"/>
    </row>
    <row r="52" spans="1:18" s="157" customFormat="1" ht="9.6" customHeight="1">
      <c r="A52" s="171"/>
      <c r="B52" s="172"/>
      <c r="C52" s="172"/>
      <c r="D52" s="172"/>
      <c r="E52" s="261" t="str">
        <f>UPPER(IF($D51="","",VLOOKUP($D51,'[1]Men Do Main Draw Prep'!$A$7:$V$39,7)))</f>
        <v/>
      </c>
      <c r="F52" s="261">
        <f>IF($D51="","",VLOOKUP($D51,'[1]Men Do Main Draw Prep'!$A$7:$V$39,8))</f>
        <v>0</v>
      </c>
      <c r="G52" s="261"/>
      <c r="H52" s="261">
        <f>IF($D51="","",VLOOKUP($D51,'[1]Men Do Main Draw Prep'!$A$7:$V$39,9))</f>
        <v>0</v>
      </c>
      <c r="I52" s="266"/>
      <c r="J52" s="263"/>
      <c r="K52" s="264"/>
      <c r="L52" s="279"/>
      <c r="M52" s="283"/>
      <c r="N52" s="166"/>
      <c r="O52" s="185"/>
      <c r="P52" s="166"/>
      <c r="Q52" s="168"/>
      <c r="R52" s="169"/>
    </row>
    <row r="53" spans="1:18" s="157" customFormat="1" ht="9.6" customHeight="1">
      <c r="A53" s="171"/>
      <c r="B53" s="172"/>
      <c r="C53" s="172"/>
      <c r="D53" s="172"/>
      <c r="E53" s="263"/>
      <c r="F53" s="263"/>
      <c r="G53" s="263"/>
      <c r="H53" s="263"/>
      <c r="I53" s="281"/>
      <c r="J53" s="263"/>
      <c r="K53" s="264"/>
      <c r="L53" s="263"/>
      <c r="M53" s="268"/>
      <c r="N53" s="177" t="str">
        <f>UPPER(IF(OR(M54="a",M54="as"),L45,IF(OR(M54="b",M54="bs"),L61,)))</f>
        <v/>
      </c>
      <c r="O53" s="185"/>
      <c r="P53" s="166"/>
      <c r="Q53" s="168"/>
      <c r="R53" s="169"/>
    </row>
    <row r="54" spans="1:18" s="157" customFormat="1" ht="9.6" customHeight="1">
      <c r="A54" s="171"/>
      <c r="B54" s="172"/>
      <c r="C54" s="172"/>
      <c r="D54" s="172"/>
      <c r="E54" s="263"/>
      <c r="F54" s="263"/>
      <c r="G54" s="263"/>
      <c r="H54" s="263"/>
      <c r="I54" s="281"/>
      <c r="J54" s="263"/>
      <c r="K54" s="264"/>
      <c r="L54" s="271" t="s">
        <v>17</v>
      </c>
      <c r="M54" s="272"/>
      <c r="N54" s="181" t="str">
        <f>UPPER(IF(OR(M54="a",M54="as"),L46,IF(OR(M54="b",M54="bs"),L62,)))</f>
        <v/>
      </c>
      <c r="O54" s="173"/>
      <c r="P54" s="166"/>
      <c r="Q54" s="168"/>
      <c r="R54" s="169"/>
    </row>
    <row r="55" spans="1:18" s="157" customFormat="1" ht="9.6" customHeight="1">
      <c r="A55" s="171">
        <v>13</v>
      </c>
      <c r="B55" s="161">
        <f>IF($D55="","",VLOOKUP($D55,'[1]Men Do Main Draw Prep'!$A$7:$V$39,20))</f>
        <v>0</v>
      </c>
      <c r="C55" s="161">
        <f>IF($D55="","",VLOOKUP($D55,'[1]Men Do Main Draw Prep'!$A$7:$V$39,21))</f>
        <v>0</v>
      </c>
      <c r="D55" s="162">
        <v>19</v>
      </c>
      <c r="E55" s="275" t="str">
        <f>UPPER(IF($D55="","",VLOOKUP($D55,'[1]Men Do Main Draw Prep'!$A$7:$V$39,2)))</f>
        <v>LESLIE</v>
      </c>
      <c r="F55" s="275" t="str">
        <f>IF($D55="","",VLOOKUP($D55,'[1]Men Do Main Draw Prep'!$A$7:$V$39,3))</f>
        <v>Elijah</v>
      </c>
      <c r="G55" s="275"/>
      <c r="H55" s="275">
        <f>IF($D55="","",VLOOKUP($D55,'[1]Men Do Main Draw Prep'!$A$7:$V$39,4))</f>
        <v>0</v>
      </c>
      <c r="I55" s="262"/>
      <c r="J55" s="263"/>
      <c r="K55" s="264"/>
      <c r="L55" s="263"/>
      <c r="M55" s="277"/>
      <c r="N55" s="166"/>
      <c r="O55" s="167"/>
      <c r="P55" s="166"/>
      <c r="Q55" s="168"/>
      <c r="R55" s="169"/>
    </row>
    <row r="56" spans="1:18" s="157" customFormat="1" ht="9.6" customHeight="1">
      <c r="A56" s="171"/>
      <c r="B56" s="172"/>
      <c r="C56" s="172"/>
      <c r="D56" s="172"/>
      <c r="E56" s="275" t="str">
        <f>UPPER(IF($D55="","",VLOOKUP($D55,'[1]Men Do Main Draw Prep'!$A$7:$V$39,7)))</f>
        <v>WAN</v>
      </c>
      <c r="F56" s="275" t="str">
        <f>IF($D55="","",VLOOKUP($D55,'[1]Men Do Main Draw Prep'!$A$7:$V$39,8))</f>
        <v>Alexis</v>
      </c>
      <c r="G56" s="275"/>
      <c r="H56" s="275">
        <f>IF($D55="","",VLOOKUP($D55,'[1]Men Do Main Draw Prep'!$A$7:$V$39,9))</f>
        <v>0</v>
      </c>
      <c r="I56" s="266"/>
      <c r="J56" s="267" t="str">
        <f>IF(I56="a",E55,IF(I56="b",E57,""))</f>
        <v/>
      </c>
      <c r="K56" s="264"/>
      <c r="L56" s="263"/>
      <c r="M56" s="277"/>
      <c r="N56" s="166"/>
      <c r="O56" s="167"/>
      <c r="P56" s="166"/>
      <c r="Q56" s="168"/>
      <c r="R56" s="169"/>
    </row>
    <row r="57" spans="1:18" s="157" customFormat="1" ht="9.6" customHeight="1">
      <c r="A57" s="171"/>
      <c r="B57" s="172"/>
      <c r="C57" s="172"/>
      <c r="D57" s="189"/>
      <c r="E57" s="263"/>
      <c r="F57" s="263"/>
      <c r="G57" s="263"/>
      <c r="H57" s="263"/>
      <c r="I57" s="268"/>
      <c r="J57" s="269" t="str">
        <f>UPPER(IF(OR(I58="a",I58="as"),E55,IF(OR(I58="b",I58="bs"),E59,)))</f>
        <v/>
      </c>
      <c r="K57" s="270"/>
      <c r="L57" s="263"/>
      <c r="M57" s="277"/>
      <c r="N57" s="166"/>
      <c r="O57" s="167"/>
      <c r="P57" s="166"/>
      <c r="Q57" s="168"/>
      <c r="R57" s="169"/>
    </row>
    <row r="58" spans="1:18" s="157" customFormat="1" ht="9.6" customHeight="1">
      <c r="A58" s="171"/>
      <c r="B58" s="172"/>
      <c r="C58" s="172"/>
      <c r="D58" s="189"/>
      <c r="E58" s="263"/>
      <c r="F58" s="263"/>
      <c r="G58" s="263"/>
      <c r="H58" s="271" t="s">
        <v>17</v>
      </c>
      <c r="I58" s="272"/>
      <c r="J58" s="273" t="str">
        <f>UPPER(IF(OR(I58="a",I58="as"),E56,IF(OR(I58="b",I58="bs"),E60,)))</f>
        <v/>
      </c>
      <c r="K58" s="274"/>
      <c r="L58" s="263"/>
      <c r="M58" s="277"/>
      <c r="N58" s="166"/>
      <c r="O58" s="167"/>
      <c r="P58" s="166"/>
      <c r="Q58" s="168"/>
      <c r="R58" s="169"/>
    </row>
    <row r="59" spans="1:18" s="157" customFormat="1" ht="9.6" customHeight="1">
      <c r="A59" s="171">
        <v>14</v>
      </c>
      <c r="B59" s="161">
        <f>IF($D59="","",VLOOKUP($D59,'[1]Men Do Main Draw Prep'!$A$7:$V$39,20))</f>
        <v>0</v>
      </c>
      <c r="C59" s="161">
        <f>IF($D59="","",VLOOKUP($D59,'[1]Men Do Main Draw Prep'!$A$7:$V$39,21))</f>
        <v>0</v>
      </c>
      <c r="D59" s="162">
        <v>13</v>
      </c>
      <c r="E59" s="275" t="str">
        <f>UPPER(IF($D59="","",VLOOKUP($D59,'[1]Men Do Main Draw Prep'!$A$7:$V$39,2)))</f>
        <v>RICHARDS</v>
      </c>
      <c r="F59" s="275" t="str">
        <f>IF($D59="","",VLOOKUP($D59,'[1]Men Do Main Draw Prep'!$A$7:$V$39,3))</f>
        <v>Askia</v>
      </c>
      <c r="G59" s="275"/>
      <c r="H59" s="275">
        <f>IF($D59="","",VLOOKUP($D59,'[1]Men Do Main Draw Prep'!$A$7:$V$39,4))</f>
        <v>0</v>
      </c>
      <c r="I59" s="276"/>
      <c r="J59" s="263"/>
      <c r="K59" s="277"/>
      <c r="L59" s="278"/>
      <c r="M59" s="282"/>
      <c r="N59" s="166"/>
      <c r="O59" s="167"/>
      <c r="P59" s="166"/>
      <c r="Q59" s="168"/>
      <c r="R59" s="169"/>
    </row>
    <row r="60" spans="1:18" s="157" customFormat="1" ht="9.6" customHeight="1">
      <c r="A60" s="171"/>
      <c r="B60" s="172"/>
      <c r="C60" s="172"/>
      <c r="D60" s="172"/>
      <c r="E60" s="275" t="str">
        <f>UPPER(IF($D59="","",VLOOKUP($D59,'[1]Men Do Main Draw Prep'!$A$7:$V$39,7)))</f>
        <v>JACK</v>
      </c>
      <c r="F60" s="275" t="str">
        <f>IF($D59="","",VLOOKUP($D59,'[1]Men Do Main Draw Prep'!$A$7:$V$39,8))</f>
        <v>Issa</v>
      </c>
      <c r="G60" s="275"/>
      <c r="H60" s="275">
        <f>IF($D59="","",VLOOKUP($D59,'[1]Men Do Main Draw Prep'!$A$7:$V$39,9))</f>
        <v>0</v>
      </c>
      <c r="I60" s="266"/>
      <c r="J60" s="263"/>
      <c r="K60" s="277"/>
      <c r="L60" s="279"/>
      <c r="M60" s="283"/>
      <c r="N60" s="166"/>
      <c r="O60" s="167"/>
      <c r="P60" s="166"/>
      <c r="Q60" s="168"/>
      <c r="R60" s="169"/>
    </row>
    <row r="61" spans="1:18" s="157" customFormat="1" ht="9.6" customHeight="1">
      <c r="A61" s="171"/>
      <c r="B61" s="172"/>
      <c r="C61" s="172"/>
      <c r="D61" s="189"/>
      <c r="E61" s="263"/>
      <c r="F61" s="263"/>
      <c r="G61" s="263"/>
      <c r="H61" s="263"/>
      <c r="I61" s="281"/>
      <c r="J61" s="263"/>
      <c r="K61" s="268"/>
      <c r="L61" s="269" t="str">
        <f>UPPER(IF(OR(K62="a",K62="as"),J57,IF(OR(K62="b",K62="bs"),J65,)))</f>
        <v/>
      </c>
      <c r="M61" s="277"/>
      <c r="N61" s="166"/>
      <c r="O61" s="167"/>
      <c r="P61" s="166"/>
      <c r="Q61" s="168"/>
      <c r="R61" s="169"/>
    </row>
    <row r="62" spans="1:18" s="157" customFormat="1" ht="9.6" customHeight="1">
      <c r="A62" s="171"/>
      <c r="B62" s="172"/>
      <c r="C62" s="172"/>
      <c r="D62" s="189"/>
      <c r="E62" s="263"/>
      <c r="F62" s="263"/>
      <c r="G62" s="263"/>
      <c r="H62" s="263"/>
      <c r="I62" s="281"/>
      <c r="J62" s="271" t="s">
        <v>17</v>
      </c>
      <c r="K62" s="272"/>
      <c r="L62" s="273" t="str">
        <f>UPPER(IF(OR(K62="a",K62="as"),J58,IF(OR(K62="b",K62="bs"),J66,)))</f>
        <v/>
      </c>
      <c r="M62" s="266"/>
      <c r="N62" s="166"/>
      <c r="O62" s="167"/>
      <c r="P62" s="166"/>
      <c r="Q62" s="168"/>
      <c r="R62" s="169"/>
    </row>
    <row r="63" spans="1:18" s="157" customFormat="1" ht="9.6" customHeight="1">
      <c r="A63" s="171">
        <v>15</v>
      </c>
      <c r="B63" s="161">
        <f>IF($D63="","",VLOOKUP($D63,'[1]Men Do Main Draw Prep'!$A$7:$V$39,20))</f>
        <v>0</v>
      </c>
      <c r="C63" s="161">
        <f>IF($D63="","",VLOOKUP($D63,'[1]Men Do Main Draw Prep'!$A$7:$V$39,21))</f>
        <v>0</v>
      </c>
      <c r="D63" s="162">
        <v>21</v>
      </c>
      <c r="E63" s="275" t="str">
        <f>UPPER(IF($D63="","",VLOOKUP($D63,'[1]Men Do Main Draw Prep'!$A$7:$V$39,2)))</f>
        <v>BYE</v>
      </c>
      <c r="F63" s="275">
        <f>IF($D63="","",VLOOKUP($D63,'[1]Men Do Main Draw Prep'!$A$7:$V$39,3))</f>
        <v>0</v>
      </c>
      <c r="G63" s="275"/>
      <c r="H63" s="275">
        <f>IF($D63="","",VLOOKUP($D63,'[1]Men Do Main Draw Prep'!$A$7:$V$39,4))</f>
        <v>0</v>
      </c>
      <c r="I63" s="262"/>
      <c r="J63" s="263"/>
      <c r="K63" s="277"/>
      <c r="L63" s="263"/>
      <c r="M63" s="264"/>
      <c r="N63" s="284" t="s">
        <v>15</v>
      </c>
      <c r="O63" s="285"/>
      <c r="P63" s="284" t="s">
        <v>43</v>
      </c>
      <c r="Q63" s="285"/>
      <c r="R63" s="169"/>
    </row>
    <row r="64" spans="1:18" s="157" customFormat="1" ht="9.6" customHeight="1">
      <c r="A64" s="171"/>
      <c r="B64" s="172"/>
      <c r="C64" s="172"/>
      <c r="D64" s="172"/>
      <c r="E64" s="275" t="str">
        <f>UPPER(IF($D63="","",VLOOKUP($D63,'[1]Men Do Main Draw Prep'!$A$7:$V$39,7)))</f>
        <v/>
      </c>
      <c r="F64" s="275">
        <f>IF($D63="","",VLOOKUP($D63,'[1]Men Do Main Draw Prep'!$A$7:$V$39,8))</f>
        <v>0</v>
      </c>
      <c r="G64" s="275"/>
      <c r="H64" s="275">
        <f>IF($D63="","",VLOOKUP($D63,'[1]Men Do Main Draw Prep'!$A$7:$V$39,9))</f>
        <v>0</v>
      </c>
      <c r="I64" s="266"/>
      <c r="J64" s="267" t="str">
        <f>IF(I64="a",E63,IF(I64="b",E65,""))</f>
        <v/>
      </c>
      <c r="K64" s="277"/>
      <c r="L64" s="263"/>
      <c r="M64" s="264"/>
      <c r="N64" s="286" t="str">
        <f>UPPER(IF(OR(O38="a",O38="as"),N21,IF(OR(O38="b",O38="bs"),N53,)))</f>
        <v/>
      </c>
      <c r="O64" s="287"/>
      <c r="P64" s="288"/>
      <c r="Q64" s="285"/>
      <c r="R64" s="169"/>
    </row>
    <row r="65" spans="1:18" s="157" customFormat="1" ht="9.6" customHeight="1">
      <c r="A65" s="171"/>
      <c r="B65" s="172"/>
      <c r="C65" s="172"/>
      <c r="D65" s="172"/>
      <c r="E65" s="267"/>
      <c r="F65" s="267"/>
      <c r="G65" s="267"/>
      <c r="H65" s="267"/>
      <c r="I65" s="268"/>
      <c r="J65" s="269" t="str">
        <f>UPPER(IF(OR(I66="a",I66="as"),E63,IF(OR(I66="b",I66="bs"),E67,)))</f>
        <v>FRANCIS</v>
      </c>
      <c r="K65" s="282"/>
      <c r="L65" s="263"/>
      <c r="M65" s="264"/>
      <c r="N65" s="289" t="str">
        <f>UPPER(IF(OR(O38="a",O38="as"),N22,IF(OR(O38="b",O38="bs"),N54,)))</f>
        <v/>
      </c>
      <c r="O65" s="290"/>
      <c r="P65" s="288"/>
      <c r="Q65" s="285"/>
      <c r="R65" s="169"/>
    </row>
    <row r="66" spans="1:18" s="157" customFormat="1" ht="9.6" customHeight="1">
      <c r="A66" s="171"/>
      <c r="B66" s="172"/>
      <c r="C66" s="172"/>
      <c r="D66" s="172"/>
      <c r="E66" s="263"/>
      <c r="F66" s="263"/>
      <c r="G66" s="263"/>
      <c r="H66" s="271" t="s">
        <v>17</v>
      </c>
      <c r="I66" s="272" t="s">
        <v>52</v>
      </c>
      <c r="J66" s="273" t="str">
        <f>UPPER(IF(OR(I66="a",I66="as"),E64,IF(OR(I66="b",I66="bs"),E68,)))</f>
        <v>CAESAR</v>
      </c>
      <c r="K66" s="266"/>
      <c r="L66" s="263"/>
      <c r="M66" s="264"/>
      <c r="N66" s="285"/>
      <c r="O66" s="291"/>
      <c r="P66" s="292" t="str">
        <f>UPPER(IF(OR(O67="a",O67="as"),N64,IF(OR(O67="b",O67="bs"),N68,)))</f>
        <v/>
      </c>
      <c r="Q66" s="293"/>
      <c r="R66" s="169"/>
    </row>
    <row r="67" spans="1:18" s="157" customFormat="1" ht="9.6" customHeight="1">
      <c r="A67" s="160">
        <v>16</v>
      </c>
      <c r="B67" s="161">
        <f>IF($D67="","",VLOOKUP($D67,'[1]Men Do Main Draw Prep'!$A$7:$V$39,20))</f>
        <v>0</v>
      </c>
      <c r="C67" s="161">
        <f>IF($D67="","",VLOOKUP($D67,'[1]Men Do Main Draw Prep'!$A$7:$V$39,21))</f>
        <v>0</v>
      </c>
      <c r="D67" s="162">
        <v>7</v>
      </c>
      <c r="E67" s="261" t="str">
        <f>UPPER(IF($D67="","",VLOOKUP($D67,'[1]Men Do Main Draw Prep'!$A$7:$V$39,2)))</f>
        <v>FRANCIS</v>
      </c>
      <c r="F67" s="261" t="str">
        <f>IF($D67="","",VLOOKUP($D67,'[1]Men Do Main Draw Prep'!$A$7:$V$39,3))</f>
        <v>Kino</v>
      </c>
      <c r="G67" s="261"/>
      <c r="H67" s="261">
        <f>IF($D67="","",VLOOKUP($D67,'[1]Men Do Main Draw Prep'!$A$7:$V$39,4))</f>
        <v>0</v>
      </c>
      <c r="I67" s="276"/>
      <c r="J67" s="263"/>
      <c r="K67" s="264"/>
      <c r="L67" s="278"/>
      <c r="M67" s="270"/>
      <c r="N67" s="294" t="s">
        <v>17</v>
      </c>
      <c r="O67" s="295"/>
      <c r="P67" s="289" t="str">
        <f>UPPER(IF(OR(O67="a",O67="as"),N65,IF(OR(O67="b",O67="bs"),N69,)))</f>
        <v/>
      </c>
      <c r="Q67" s="296"/>
      <c r="R67" s="169"/>
    </row>
    <row r="68" spans="1:18" s="157" customFormat="1" ht="9.6" customHeight="1">
      <c r="A68" s="171"/>
      <c r="B68" s="172"/>
      <c r="C68" s="172"/>
      <c r="D68" s="172"/>
      <c r="E68" s="261" t="str">
        <f>UPPER(IF($D67="","",VLOOKUP($D67,'[1]Men Do Main Draw Prep'!$A$7:$V$39,7)))</f>
        <v>CAESAR</v>
      </c>
      <c r="F68" s="261" t="str">
        <f>IF($D67="","",VLOOKUP($D67,'[1]Men Do Main Draw Prep'!$A$7:$V$39,8))</f>
        <v>Robert</v>
      </c>
      <c r="G68" s="261"/>
      <c r="H68" s="261">
        <f>IF($D67="","",VLOOKUP($D67,'[1]Men Do Main Draw Prep'!$A$7:$V$39,9))</f>
        <v>0</v>
      </c>
      <c r="I68" s="266"/>
      <c r="J68" s="263"/>
      <c r="K68" s="264"/>
      <c r="L68" s="279"/>
      <c r="M68" s="280"/>
      <c r="N68" s="286" t="str">
        <f>UPPER(IF(OR(O113="a",O113="as"),N96,IF(OR(O113="b",O113="bs"),N128,)))</f>
        <v/>
      </c>
      <c r="O68" s="297"/>
      <c r="P68" s="288"/>
      <c r="Q68" s="285"/>
      <c r="R68" s="169"/>
    </row>
    <row r="69" spans="1:18" s="157" customFormat="1" ht="9.6" customHeight="1">
      <c r="A69" s="198"/>
      <c r="B69" s="199"/>
      <c r="C69" s="199"/>
      <c r="D69" s="200"/>
      <c r="E69" s="201"/>
      <c r="F69" s="201"/>
      <c r="G69" s="202"/>
      <c r="H69" s="201"/>
      <c r="I69" s="203"/>
      <c r="J69" s="204"/>
      <c r="K69" s="205"/>
      <c r="L69" s="204"/>
      <c r="M69" s="205"/>
      <c r="N69" s="289" t="str">
        <f>UPPER(IF(OR(O113="a",O113="as"),N97,IF(OR(O113="b",O113="bs"),N129,)))</f>
        <v/>
      </c>
      <c r="O69" s="298"/>
      <c r="P69" s="288"/>
      <c r="Q69" s="285"/>
      <c r="R69" s="169"/>
    </row>
    <row r="70" spans="1:18" s="210" customFormat="1" ht="6" customHeight="1">
      <c r="A70" s="198"/>
      <c r="B70" s="199"/>
      <c r="C70" s="199"/>
      <c r="D70" s="200"/>
      <c r="E70" s="201"/>
      <c r="F70" s="201"/>
      <c r="G70" s="206"/>
      <c r="H70" s="201"/>
      <c r="I70" s="203"/>
      <c r="J70" s="204"/>
      <c r="K70" s="205"/>
      <c r="L70" s="207"/>
      <c r="M70" s="208"/>
      <c r="N70" s="299"/>
      <c r="O70" s="300"/>
      <c r="P70" s="299"/>
      <c r="Q70" s="300"/>
      <c r="R70" s="209"/>
    </row>
    <row r="71" spans="1:18" s="222" customFormat="1" ht="10.5" customHeight="1">
      <c r="A71" s="211" t="s">
        <v>20</v>
      </c>
      <c r="B71" s="212"/>
      <c r="C71" s="213"/>
      <c r="D71" s="214" t="s">
        <v>21</v>
      </c>
      <c r="E71" s="215" t="s">
        <v>44</v>
      </c>
      <c r="F71" s="214" t="s">
        <v>21</v>
      </c>
      <c r="G71" s="215" t="s">
        <v>44</v>
      </c>
      <c r="H71" s="301"/>
      <c r="I71" s="215" t="s">
        <v>21</v>
      </c>
      <c r="J71" s="215" t="s">
        <v>45</v>
      </c>
      <c r="K71" s="217"/>
      <c r="L71" s="215" t="s">
        <v>24</v>
      </c>
      <c r="M71" s="218"/>
      <c r="N71" s="219" t="s">
        <v>25</v>
      </c>
      <c r="O71" s="219"/>
      <c r="P71" s="220"/>
      <c r="Q71" s="221"/>
    </row>
    <row r="72" spans="1:18" s="222" customFormat="1" ht="9" customHeight="1">
      <c r="A72" s="223" t="s">
        <v>26</v>
      </c>
      <c r="B72" s="224"/>
      <c r="C72" s="225"/>
      <c r="D72" s="226">
        <v>1</v>
      </c>
      <c r="E72" s="227" t="str">
        <f>IF(D72&gt;$Q$79,,UPPER(VLOOKUP(D72,'[1]Men Do Main Draw Prep'!$A$7:$R$23,2)))</f>
        <v>DUKE</v>
      </c>
      <c r="F72" s="302">
        <v>5</v>
      </c>
      <c r="G72" s="227" t="str">
        <f>IF(F72&gt;$Q$79,,UPPER(VLOOKUP(F72,'[1]Men Do Main Draw Prep'!$A$7:$R$23,2)))</f>
        <v>ROBINSON</v>
      </c>
      <c r="H72" s="229"/>
      <c r="I72" s="230" t="s">
        <v>27</v>
      </c>
      <c r="J72" s="224"/>
      <c r="K72" s="231"/>
      <c r="L72" s="224"/>
      <c r="M72" s="232"/>
      <c r="N72" s="233" t="s">
        <v>46</v>
      </c>
      <c r="O72" s="234"/>
      <c r="P72" s="234"/>
      <c r="Q72" s="235"/>
    </row>
    <row r="73" spans="1:18" s="222" customFormat="1" ht="9" customHeight="1">
      <c r="A73" s="223" t="s">
        <v>29</v>
      </c>
      <c r="B73" s="224"/>
      <c r="C73" s="225"/>
      <c r="D73" s="226"/>
      <c r="E73" s="227" t="str">
        <f>IF(D72&gt;$Q$79,,UPPER(VLOOKUP(D72,'[1]Men Do Main Draw Prep'!$A$7:$R$23,7)))</f>
        <v>LEWIS</v>
      </c>
      <c r="F73" s="302"/>
      <c r="G73" s="227" t="str">
        <f>IF(F72&gt;$Q$79,,UPPER(VLOOKUP(F72,'[1]Men Do Main Draw Prep'!$A$7:$R$23,7)))</f>
        <v>ALEXIS</v>
      </c>
      <c r="H73" s="229"/>
      <c r="I73" s="230"/>
      <c r="J73" s="224"/>
      <c r="K73" s="231"/>
      <c r="L73" s="224"/>
      <c r="M73" s="232"/>
      <c r="N73" s="236"/>
      <c r="O73" s="237"/>
      <c r="P73" s="236"/>
      <c r="Q73" s="238"/>
    </row>
    <row r="74" spans="1:18" s="222" customFormat="1" ht="9" customHeight="1">
      <c r="A74" s="239" t="s">
        <v>31</v>
      </c>
      <c r="B74" s="236"/>
      <c r="C74" s="240"/>
      <c r="D74" s="226">
        <v>2</v>
      </c>
      <c r="E74" s="227" t="str">
        <f>IF(D74&gt;$Q$79,,UPPER(VLOOKUP(D74,'[1]Men Do Main Draw Prep'!$A$7:$R$23,2)))</f>
        <v>CHUNG</v>
      </c>
      <c r="F74" s="302">
        <v>6</v>
      </c>
      <c r="G74" s="227" t="str">
        <f>IF(F74&gt;$Q$79,,UPPER(VLOOKUP(F74,'[1]Men Do Main Draw Prep'!$A$7:$R$23,2)))</f>
        <v>MOHAMMED</v>
      </c>
      <c r="H74" s="229"/>
      <c r="I74" s="230" t="s">
        <v>30</v>
      </c>
      <c r="J74" s="224"/>
      <c r="K74" s="231"/>
      <c r="L74" s="224"/>
      <c r="M74" s="232"/>
      <c r="N74" s="233" t="s">
        <v>33</v>
      </c>
      <c r="O74" s="234"/>
      <c r="P74" s="234"/>
      <c r="Q74" s="235"/>
    </row>
    <row r="75" spans="1:18" s="222" customFormat="1" ht="9" customHeight="1">
      <c r="A75" s="241"/>
      <c r="B75" s="242"/>
      <c r="C75" s="243"/>
      <c r="D75" s="226"/>
      <c r="E75" s="227" t="str">
        <f>IF(D74&gt;$Q$79,,UPPER(VLOOKUP(D74,'[1]Men Do Main Draw Prep'!$A$7:$R$23,7)))</f>
        <v>WARD</v>
      </c>
      <c r="F75" s="302"/>
      <c r="G75" s="227" t="str">
        <f>IF(F74&gt;$Q$79,,UPPER(VLOOKUP(F74,'[1]Men Do Main Draw Prep'!$A$7:$R$23,7)))</f>
        <v>SANCHEZ</v>
      </c>
      <c r="H75" s="229"/>
      <c r="I75" s="230"/>
      <c r="J75" s="224"/>
      <c r="K75" s="231"/>
      <c r="L75" s="224"/>
      <c r="M75" s="232"/>
      <c r="N75" s="224"/>
      <c r="O75" s="231"/>
      <c r="P75" s="224"/>
      <c r="Q75" s="232"/>
    </row>
    <row r="76" spans="1:18" s="222" customFormat="1" ht="9" customHeight="1">
      <c r="A76" s="244" t="s">
        <v>35</v>
      </c>
      <c r="B76" s="245"/>
      <c r="C76" s="246"/>
      <c r="D76" s="226">
        <v>3</v>
      </c>
      <c r="E76" s="227" t="str">
        <f>IF(D76&gt;$Q$79,,UPPER(VLOOKUP(D76,'[1]Men Do Main Draw Prep'!$A$7:$R$23,2)))</f>
        <v>MOHAMMED</v>
      </c>
      <c r="F76" s="302">
        <v>7</v>
      </c>
      <c r="G76" s="227" t="str">
        <f>IF(F76&gt;$Q$79,,UPPER(VLOOKUP(F76,'[1]Men Do Main Draw Prep'!$A$7:$R$23,2)))</f>
        <v>FRANCIS</v>
      </c>
      <c r="H76" s="229"/>
      <c r="I76" s="230" t="s">
        <v>32</v>
      </c>
      <c r="J76" s="224"/>
      <c r="K76" s="231"/>
      <c r="L76" s="224"/>
      <c r="M76" s="232"/>
      <c r="N76" s="236"/>
      <c r="O76" s="237"/>
      <c r="P76" s="236"/>
      <c r="Q76" s="238"/>
    </row>
    <row r="77" spans="1:18" s="222" customFormat="1" ht="9" customHeight="1">
      <c r="A77" s="223" t="s">
        <v>26</v>
      </c>
      <c r="B77" s="224"/>
      <c r="C77" s="225"/>
      <c r="D77" s="226"/>
      <c r="E77" s="227" t="str">
        <f>IF(D76&gt;$Q$79,,UPPER(VLOOKUP(D76,'[1]Men Do Main Draw Prep'!$A$7:$R$23,7)))</f>
        <v>WILSON</v>
      </c>
      <c r="F77" s="302"/>
      <c r="G77" s="227" t="str">
        <f>IF(F76&gt;$Q$79,,UPPER(VLOOKUP(F76,'[1]Men Do Main Draw Prep'!$A$7:$R$23,7)))</f>
        <v>CAESAR</v>
      </c>
      <c r="H77" s="229"/>
      <c r="I77" s="230"/>
      <c r="J77" s="224"/>
      <c r="K77" s="231"/>
      <c r="L77" s="224"/>
      <c r="M77" s="232"/>
      <c r="N77" s="233" t="s">
        <v>38</v>
      </c>
      <c r="O77" s="234"/>
      <c r="P77" s="234"/>
      <c r="Q77" s="235"/>
    </row>
    <row r="78" spans="1:18" s="222" customFormat="1" ht="9" customHeight="1">
      <c r="A78" s="223" t="s">
        <v>39</v>
      </c>
      <c r="B78" s="224"/>
      <c r="C78" s="247"/>
      <c r="D78" s="226">
        <v>4</v>
      </c>
      <c r="E78" s="227" t="str">
        <f>IF(D78&gt;$Q$79,,UPPER(VLOOKUP(D78,'[1]Men Do Main Draw Prep'!$A$7:$R$23,2)))</f>
        <v>MOONASAR</v>
      </c>
      <c r="F78" s="302">
        <v>8</v>
      </c>
      <c r="G78" s="227" t="str">
        <f>IF(F78&gt;$Q$79,,UPPER(VLOOKUP(F78,'[1]Men Do Main Draw Prep'!$A$7:$R$23,2)))</f>
        <v>VALENTINE</v>
      </c>
      <c r="H78" s="229"/>
      <c r="I78" s="230" t="s">
        <v>34</v>
      </c>
      <c r="J78" s="224"/>
      <c r="K78" s="231"/>
      <c r="L78" s="224"/>
      <c r="M78" s="232"/>
      <c r="N78" s="224"/>
      <c r="O78" s="231"/>
      <c r="P78" s="224"/>
      <c r="Q78" s="232"/>
    </row>
    <row r="79" spans="1:18" s="222" customFormat="1" ht="9" customHeight="1">
      <c r="A79" s="239" t="s">
        <v>41</v>
      </c>
      <c r="B79" s="236"/>
      <c r="C79" s="248"/>
      <c r="D79" s="249"/>
      <c r="E79" s="250" t="str">
        <f>IF(D78&gt;$Q$79,,UPPER(VLOOKUP(D78,'[1]Men Do Main Draw Prep'!$A$7:$R$23,7)))</f>
        <v>MAHASE</v>
      </c>
      <c r="F79" s="303"/>
      <c r="G79" s="250" t="str">
        <f>IF(F78&gt;$Q$79,,UPPER(VLOOKUP(F78,'[1]Men Do Main Draw Prep'!$A$7:$R$23,7)))</f>
        <v>VILLAROUL</v>
      </c>
      <c r="H79" s="252"/>
      <c r="I79" s="253"/>
      <c r="J79" s="236"/>
      <c r="K79" s="237"/>
      <c r="L79" s="236"/>
      <c r="M79" s="238"/>
      <c r="N79" s="236" t="str">
        <f>Q4</f>
        <v>Chester Dalrymple</v>
      </c>
      <c r="O79" s="237"/>
      <c r="P79" s="236"/>
      <c r="Q79" s="304">
        <f>'[1]Men Do Main Draw Prep'!$V$5</f>
        <v>8</v>
      </c>
    </row>
    <row r="80" spans="1:18" s="140" customFormat="1" ht="9">
      <c r="A80" s="149"/>
      <c r="B80" s="150" t="s">
        <v>7</v>
      </c>
      <c r="C80" s="150" t="str">
        <f>IF(OR(F78="Week 3",F78="Masters"),"CP","Rank")</f>
        <v>Rank</v>
      </c>
      <c r="D80" s="150" t="s">
        <v>9</v>
      </c>
      <c r="E80" s="151" t="s">
        <v>10</v>
      </c>
      <c r="F80" s="151" t="s">
        <v>11</v>
      </c>
      <c r="G80" s="151"/>
      <c r="H80" s="151" t="s">
        <v>12</v>
      </c>
      <c r="I80" s="151"/>
      <c r="J80" s="150" t="s">
        <v>13</v>
      </c>
      <c r="K80" s="152"/>
      <c r="L80" s="150" t="s">
        <v>48</v>
      </c>
      <c r="M80" s="152"/>
      <c r="N80" s="150" t="s">
        <v>14</v>
      </c>
      <c r="O80" s="152"/>
      <c r="P80" s="150" t="s">
        <v>49</v>
      </c>
      <c r="Q80" s="153"/>
    </row>
    <row r="81" spans="1:20" s="140" customFormat="1" ht="3.75" customHeight="1" thickBot="1">
      <c r="A81" s="154"/>
      <c r="B81" s="155"/>
      <c r="C81" s="155"/>
      <c r="D81" s="155"/>
      <c r="E81" s="156"/>
      <c r="F81" s="156"/>
      <c r="G81" s="157"/>
      <c r="H81" s="156"/>
      <c r="I81" s="158"/>
      <c r="J81" s="155"/>
      <c r="K81" s="158"/>
      <c r="L81" s="155"/>
      <c r="M81" s="158"/>
      <c r="N81" s="155"/>
      <c r="O81" s="158"/>
      <c r="P81" s="155"/>
      <c r="Q81" s="159"/>
    </row>
    <row r="82" spans="1:20" s="157" customFormat="1" ht="10.5" customHeight="1">
      <c r="A82" s="160">
        <v>17</v>
      </c>
      <c r="B82" s="161">
        <f>IF($D82="","",VLOOKUP($D82,'[1]Men Do Main Draw Prep'!$A$7:$V$39,20))</f>
        <v>0</v>
      </c>
      <c r="C82" s="161">
        <f>IF($D82="","",VLOOKUP($D82,'[1]Men Do Main Draw Prep'!$A$7:$V$39,21))</f>
        <v>0</v>
      </c>
      <c r="D82" s="162">
        <v>6</v>
      </c>
      <c r="E82" s="261" t="str">
        <f>UPPER(IF($D82="","",VLOOKUP($D82,'[1]Men Do Main Draw Prep'!$A$7:$V$39,2)))</f>
        <v>MOHAMMED</v>
      </c>
      <c r="F82" s="261" t="str">
        <f>IF($D82="","",VLOOKUP($D82,'[1]Men Do Main Draw Prep'!$A$7:$V$39,3))</f>
        <v>Ibrahim</v>
      </c>
      <c r="G82" s="261"/>
      <c r="H82" s="261">
        <f>IF($D82="","",VLOOKUP($D82,'[1]Men Do Main Draw Prep'!$A$7:$V$39,4))</f>
        <v>0</v>
      </c>
      <c r="I82" s="262"/>
      <c r="J82" s="263"/>
      <c r="K82" s="264"/>
      <c r="L82" s="263"/>
      <c r="M82" s="167"/>
      <c r="N82" s="166"/>
      <c r="O82" s="167"/>
      <c r="P82" s="166"/>
      <c r="Q82" s="265" t="s">
        <v>53</v>
      </c>
      <c r="R82" s="169"/>
      <c r="T82" s="170">
        <f>'[1]SetUp Officials'!P60</f>
        <v>0</v>
      </c>
    </row>
    <row r="83" spans="1:20" s="157" customFormat="1" ht="9.6" customHeight="1">
      <c r="A83" s="171"/>
      <c r="B83" s="172"/>
      <c r="C83" s="172"/>
      <c r="D83" s="172"/>
      <c r="E83" s="261" t="str">
        <f>UPPER(IF($D82="","",VLOOKUP($D82,'[1]Men Do Main Draw Prep'!$A$7:$V$39,7)))</f>
        <v>SANCHEZ</v>
      </c>
      <c r="F83" s="261" t="str">
        <f>IF($D82="","",VLOOKUP($D82,'[1]Men Do Main Draw Prep'!$A$7:$V$39,8))</f>
        <v>Che</v>
      </c>
      <c r="G83" s="261"/>
      <c r="H83" s="261">
        <f>IF($D82="","",VLOOKUP($D82,'[1]Men Do Main Draw Prep'!$A$7:$V$39,9))</f>
        <v>0</v>
      </c>
      <c r="I83" s="266"/>
      <c r="J83" s="267" t="str">
        <f>IF(I83="a",E82,IF(I83="b",E84,""))</f>
        <v/>
      </c>
      <c r="K83" s="264"/>
      <c r="L83" s="263"/>
      <c r="M83" s="167"/>
      <c r="N83" s="166"/>
      <c r="O83" s="167"/>
      <c r="P83" s="166"/>
      <c r="Q83" s="168"/>
      <c r="R83" s="169"/>
      <c r="T83" s="175">
        <f>'[1]SetUp Officials'!P61</f>
        <v>0</v>
      </c>
    </row>
    <row r="84" spans="1:20" s="157" customFormat="1" ht="9.6" customHeight="1">
      <c r="A84" s="171"/>
      <c r="B84" s="172"/>
      <c r="C84" s="172"/>
      <c r="D84" s="172"/>
      <c r="E84" s="263"/>
      <c r="F84" s="263"/>
      <c r="G84" s="263"/>
      <c r="H84" s="263"/>
      <c r="I84" s="268"/>
      <c r="J84" s="269" t="str">
        <f>UPPER(IF(OR(I85="a",I85="as"),E82,IF(OR(I85="b",I85="bs"),E86,)))</f>
        <v>MOHAMMED</v>
      </c>
      <c r="K84" s="270"/>
      <c r="L84" s="263"/>
      <c r="M84" s="167"/>
      <c r="N84" s="166"/>
      <c r="O84" s="167"/>
      <c r="P84" s="166"/>
      <c r="Q84" s="168"/>
      <c r="R84" s="169"/>
      <c r="T84" s="175">
        <f>'[1]SetUp Officials'!P62</f>
        <v>0</v>
      </c>
    </row>
    <row r="85" spans="1:20" s="157" customFormat="1" ht="9.6" customHeight="1">
      <c r="A85" s="171"/>
      <c r="B85" s="172"/>
      <c r="C85" s="172"/>
      <c r="D85" s="172"/>
      <c r="E85" s="263"/>
      <c r="F85" s="263"/>
      <c r="G85" s="263"/>
      <c r="H85" s="271" t="s">
        <v>17</v>
      </c>
      <c r="I85" s="272" t="s">
        <v>51</v>
      </c>
      <c r="J85" s="273" t="str">
        <f>UPPER(IF(OR(I85="a",I85="as"),E83,IF(OR(I85="b",I85="bs"),E87,)))</f>
        <v>SANCHEZ</v>
      </c>
      <c r="K85" s="274"/>
      <c r="L85" s="263"/>
      <c r="M85" s="167"/>
      <c r="N85" s="166"/>
      <c r="O85" s="167"/>
      <c r="P85" s="166"/>
      <c r="Q85" s="168"/>
      <c r="R85" s="169"/>
      <c r="T85" s="175">
        <f>'[1]SetUp Officials'!P63</f>
        <v>0</v>
      </c>
    </row>
    <row r="86" spans="1:20" s="157" customFormat="1" ht="9.6" customHeight="1">
      <c r="A86" s="171">
        <v>18</v>
      </c>
      <c r="B86" s="161">
        <f>IF($D86="","",VLOOKUP($D86,'[1]Men Do Main Draw Prep'!$A$7:$V$39,20))</f>
        <v>0</v>
      </c>
      <c r="C86" s="161">
        <f>IF($D86="","",VLOOKUP($D86,'[1]Men Do Main Draw Prep'!$A$7:$V$39,21))</f>
        <v>0</v>
      </c>
      <c r="D86" s="162">
        <v>21</v>
      </c>
      <c r="E86" s="275" t="str">
        <f>UPPER(IF($D86="","",VLOOKUP($D86,'[1]Men Do Main Draw Prep'!$A$7:$V$39,2)))</f>
        <v>BYE</v>
      </c>
      <c r="F86" s="275">
        <f>IF($D86="","",VLOOKUP($D86,'[1]Men Do Main Draw Prep'!$A$7:$V$39,3))</f>
        <v>0</v>
      </c>
      <c r="G86" s="275"/>
      <c r="H86" s="275">
        <f>IF($D86="","",VLOOKUP($D86,'[1]Men Do Main Draw Prep'!$A$7:$V$39,4))</f>
        <v>0</v>
      </c>
      <c r="I86" s="276"/>
      <c r="J86" s="263"/>
      <c r="K86" s="277"/>
      <c r="L86" s="278"/>
      <c r="M86" s="178"/>
      <c r="N86" s="166"/>
      <c r="O86" s="167"/>
      <c r="P86" s="166"/>
      <c r="Q86" s="168"/>
      <c r="R86" s="169"/>
      <c r="T86" s="175">
        <f>'[1]SetUp Officials'!P64</f>
        <v>0</v>
      </c>
    </row>
    <row r="87" spans="1:20" s="157" customFormat="1" ht="9.6" customHeight="1">
      <c r="A87" s="171"/>
      <c r="B87" s="172"/>
      <c r="C87" s="172"/>
      <c r="D87" s="172"/>
      <c r="E87" s="275" t="str">
        <f>UPPER(IF($D86="","",VLOOKUP($D86,'[1]Men Do Main Draw Prep'!$A$7:$V$39,7)))</f>
        <v/>
      </c>
      <c r="F87" s="275">
        <f>IF($D86="","",VLOOKUP($D86,'[1]Men Do Main Draw Prep'!$A$7:$V$39,8))</f>
        <v>0</v>
      </c>
      <c r="G87" s="275"/>
      <c r="H87" s="275">
        <f>IF($D86="","",VLOOKUP($D86,'[1]Men Do Main Draw Prep'!$A$7:$V$39,9))</f>
        <v>0</v>
      </c>
      <c r="I87" s="266"/>
      <c r="J87" s="263"/>
      <c r="K87" s="277"/>
      <c r="L87" s="279"/>
      <c r="M87" s="188"/>
      <c r="N87" s="166"/>
      <c r="O87" s="167"/>
      <c r="P87" s="166"/>
      <c r="Q87" s="168"/>
      <c r="R87" s="169"/>
      <c r="T87" s="175">
        <f>'[1]SetUp Officials'!P65</f>
        <v>0</v>
      </c>
    </row>
    <row r="88" spans="1:20" s="157" customFormat="1" ht="9.6" customHeight="1">
      <c r="A88" s="171"/>
      <c r="B88" s="172"/>
      <c r="C88" s="172"/>
      <c r="D88" s="189"/>
      <c r="E88" s="263"/>
      <c r="F88" s="263"/>
      <c r="G88" s="263"/>
      <c r="H88" s="263"/>
      <c r="I88" s="281"/>
      <c r="J88" s="263"/>
      <c r="K88" s="268"/>
      <c r="L88" s="269" t="str">
        <f>UPPER(IF(OR(K89="a",K89="as"),J84,IF(OR(K89="b",K89="bs"),J92,)))</f>
        <v/>
      </c>
      <c r="M88" s="167"/>
      <c r="N88" s="166"/>
      <c r="O88" s="167"/>
      <c r="P88" s="166"/>
      <c r="Q88" s="168"/>
      <c r="R88" s="169"/>
      <c r="T88" s="175">
        <f>'[1]SetUp Officials'!P66</f>
        <v>0</v>
      </c>
    </row>
    <row r="89" spans="1:20" s="157" customFormat="1" ht="9.6" customHeight="1">
      <c r="A89" s="171"/>
      <c r="B89" s="172"/>
      <c r="C89" s="172"/>
      <c r="D89" s="189"/>
      <c r="E89" s="263"/>
      <c r="F89" s="263"/>
      <c r="G89" s="263"/>
      <c r="H89" s="263"/>
      <c r="I89" s="281"/>
      <c r="J89" s="271" t="s">
        <v>17</v>
      </c>
      <c r="K89" s="272"/>
      <c r="L89" s="273" t="str">
        <f>UPPER(IF(OR(K89="a",K89="as"),J85,IF(OR(K89="b",K89="bs"),J93,)))</f>
        <v/>
      </c>
      <c r="M89" s="182"/>
      <c r="N89" s="166"/>
      <c r="O89" s="167"/>
      <c r="P89" s="166"/>
      <c r="Q89" s="168"/>
      <c r="R89" s="169"/>
      <c r="T89" s="175">
        <f>'[1]SetUp Officials'!P67</f>
        <v>0</v>
      </c>
    </row>
    <row r="90" spans="1:20" s="157" customFormat="1" ht="9.6" customHeight="1">
      <c r="A90" s="171">
        <v>19</v>
      </c>
      <c r="B90" s="161">
        <f>IF($D90="","",VLOOKUP($D90,'[1]Men Do Main Draw Prep'!$A$7:$V$39,20))</f>
        <v>0</v>
      </c>
      <c r="C90" s="161">
        <f>IF($D90="","",VLOOKUP($D90,'[1]Men Do Main Draw Prep'!$A$7:$V$39,21))</f>
        <v>0</v>
      </c>
      <c r="D90" s="162">
        <v>9</v>
      </c>
      <c r="E90" s="275" t="str">
        <f>UPPER(IF($D90="","",VLOOKUP($D90,'[1]Men Do Main Draw Prep'!$A$7:$V$39,2)))</f>
        <v>POORAN</v>
      </c>
      <c r="F90" s="275" t="str">
        <f>IF($D90="","",VLOOKUP($D90,'[1]Men Do Main Draw Prep'!$A$7:$V$39,3))</f>
        <v>Sanjay</v>
      </c>
      <c r="G90" s="275"/>
      <c r="H90" s="275">
        <f>IF($D90="","",VLOOKUP($D90,'[1]Men Do Main Draw Prep'!$A$7:$V$39,4))</f>
        <v>0</v>
      </c>
      <c r="I90" s="262"/>
      <c r="J90" s="263"/>
      <c r="K90" s="277"/>
      <c r="L90" s="263"/>
      <c r="M90" s="185"/>
      <c r="N90" s="186"/>
      <c r="O90" s="167"/>
      <c r="P90" s="166"/>
      <c r="Q90" s="168"/>
      <c r="R90" s="169"/>
      <c r="T90" s="175">
        <f>'[1]SetUp Officials'!P68</f>
        <v>0</v>
      </c>
    </row>
    <row r="91" spans="1:20" s="157" customFormat="1" ht="9.6" customHeight="1" thickBot="1">
      <c r="A91" s="171"/>
      <c r="B91" s="172"/>
      <c r="C91" s="172"/>
      <c r="D91" s="172"/>
      <c r="E91" s="275" t="str">
        <f>UPPER(IF($D90="","",VLOOKUP($D90,'[1]Men Do Main Draw Prep'!$A$7:$V$39,7)))</f>
        <v>LEE LUM</v>
      </c>
      <c r="F91" s="275" t="str">
        <f>IF($D90="","",VLOOKUP($D90,'[1]Men Do Main Draw Prep'!$A$7:$V$39,8))</f>
        <v>Mark</v>
      </c>
      <c r="G91" s="275"/>
      <c r="H91" s="275">
        <f>IF($D90="","",VLOOKUP($D90,'[1]Men Do Main Draw Prep'!$A$7:$V$39,9))</f>
        <v>0</v>
      </c>
      <c r="I91" s="266"/>
      <c r="J91" s="267" t="str">
        <f>IF(I91="a",E90,IF(I91="b",E92,""))</f>
        <v/>
      </c>
      <c r="K91" s="277"/>
      <c r="L91" s="263"/>
      <c r="M91" s="185"/>
      <c r="N91" s="166"/>
      <c r="O91" s="167"/>
      <c r="P91" s="166"/>
      <c r="Q91" s="168"/>
      <c r="R91" s="169"/>
      <c r="T91" s="191">
        <f>'[1]SetUp Officials'!P69</f>
        <v>0</v>
      </c>
    </row>
    <row r="92" spans="1:20" s="157" customFormat="1" ht="9.6" customHeight="1">
      <c r="A92" s="171"/>
      <c r="B92" s="172"/>
      <c r="C92" s="172"/>
      <c r="D92" s="189"/>
      <c r="E92" s="263"/>
      <c r="F92" s="263"/>
      <c r="G92" s="263"/>
      <c r="H92" s="263"/>
      <c r="I92" s="268"/>
      <c r="J92" s="269" t="str">
        <f>UPPER(IF(OR(I93="a",I93="as"),E90,IF(OR(I93="b",I93="bs"),E94,)))</f>
        <v/>
      </c>
      <c r="K92" s="282"/>
      <c r="L92" s="263"/>
      <c r="M92" s="185"/>
      <c r="N92" s="166"/>
      <c r="O92" s="167"/>
      <c r="P92" s="166"/>
      <c r="Q92" s="168"/>
      <c r="R92" s="169"/>
    </row>
    <row r="93" spans="1:20" s="157" customFormat="1" ht="9.6" customHeight="1">
      <c r="A93" s="171"/>
      <c r="B93" s="172"/>
      <c r="C93" s="172"/>
      <c r="D93" s="189"/>
      <c r="E93" s="263"/>
      <c r="F93" s="263"/>
      <c r="G93" s="263"/>
      <c r="H93" s="271" t="s">
        <v>17</v>
      </c>
      <c r="I93" s="272"/>
      <c r="J93" s="273" t="str">
        <f>UPPER(IF(OR(I93="a",I93="as"),E91,IF(OR(I93="b",I93="bs"),E95,)))</f>
        <v/>
      </c>
      <c r="K93" s="266"/>
      <c r="L93" s="263"/>
      <c r="M93" s="185"/>
      <c r="N93" s="166"/>
      <c r="O93" s="167"/>
      <c r="P93" s="166"/>
      <c r="Q93" s="168"/>
      <c r="R93" s="169"/>
    </row>
    <row r="94" spans="1:20" s="157" customFormat="1" ht="9.6" customHeight="1">
      <c r="A94" s="171">
        <v>20</v>
      </c>
      <c r="B94" s="161">
        <f>IF($D94="","",VLOOKUP($D94,'[1]Men Do Main Draw Prep'!$A$7:$V$39,20))</f>
        <v>0</v>
      </c>
      <c r="C94" s="161">
        <f>IF($D94="","",VLOOKUP($D94,'[1]Men Do Main Draw Prep'!$A$7:$V$39,21))</f>
        <v>0</v>
      </c>
      <c r="D94" s="162">
        <v>10</v>
      </c>
      <c r="E94" s="275" t="str">
        <f>UPPER(IF($D94="","",VLOOKUP($D94,'[1]Men Do Main Draw Prep'!$A$7:$V$39,2)))</f>
        <v>VALDEZ</v>
      </c>
      <c r="F94" s="275" t="str">
        <f>IF($D94="","",VLOOKUP($D94,'[1]Men Do Main Draw Prep'!$A$7:$V$39,3))</f>
        <v>Nathan</v>
      </c>
      <c r="G94" s="275"/>
      <c r="H94" s="275">
        <f>IF($D94="","",VLOOKUP($D94,'[1]Men Do Main Draw Prep'!$A$7:$V$39,4))</f>
        <v>0</v>
      </c>
      <c r="I94" s="276"/>
      <c r="J94" s="263"/>
      <c r="K94" s="264"/>
      <c r="L94" s="278"/>
      <c r="M94" s="192"/>
      <c r="N94" s="166"/>
      <c r="O94" s="167"/>
      <c r="P94" s="166"/>
      <c r="Q94" s="168"/>
      <c r="R94" s="169"/>
    </row>
    <row r="95" spans="1:20" s="157" customFormat="1" ht="9.6" customHeight="1">
      <c r="A95" s="171"/>
      <c r="B95" s="172"/>
      <c r="C95" s="172"/>
      <c r="D95" s="172"/>
      <c r="E95" s="275" t="str">
        <f>UPPER(IF($D94="","",VLOOKUP($D94,'[1]Men Do Main Draw Prep'!$A$7:$V$39,7)))</f>
        <v>NWOKOLO</v>
      </c>
      <c r="F95" s="275" t="str">
        <f>IF($D94="","",VLOOKUP($D94,'[1]Men Do Main Draw Prep'!$A$7:$V$39,8))</f>
        <v>Ebolum</v>
      </c>
      <c r="G95" s="275"/>
      <c r="H95" s="275">
        <f>IF($D94="","",VLOOKUP($D94,'[1]Men Do Main Draw Prep'!$A$7:$V$39,9))</f>
        <v>0</v>
      </c>
      <c r="I95" s="266"/>
      <c r="J95" s="263"/>
      <c r="K95" s="264"/>
      <c r="L95" s="279"/>
      <c r="M95" s="193"/>
      <c r="N95" s="166"/>
      <c r="O95" s="167"/>
      <c r="P95" s="166"/>
      <c r="Q95" s="168"/>
      <c r="R95" s="169"/>
    </row>
    <row r="96" spans="1:20" s="157" customFormat="1" ht="9.6" customHeight="1">
      <c r="A96" s="171"/>
      <c r="B96" s="172"/>
      <c r="C96" s="172"/>
      <c r="D96" s="172"/>
      <c r="E96" s="263"/>
      <c r="F96" s="263"/>
      <c r="G96" s="263"/>
      <c r="H96" s="263"/>
      <c r="I96" s="281"/>
      <c r="J96" s="263"/>
      <c r="K96" s="264"/>
      <c r="L96" s="263"/>
      <c r="M96" s="176"/>
      <c r="N96" s="177" t="str">
        <f>UPPER(IF(OR(M97="a",M97="as"),L88,IF(OR(M97="b",M97="bs"),L104,)))</f>
        <v/>
      </c>
      <c r="O96" s="167"/>
      <c r="P96" s="166"/>
      <c r="Q96" s="168"/>
      <c r="R96" s="169"/>
    </row>
    <row r="97" spans="1:18" s="157" customFormat="1" ht="9.6" customHeight="1">
      <c r="A97" s="171"/>
      <c r="B97" s="172"/>
      <c r="C97" s="172"/>
      <c r="D97" s="172"/>
      <c r="E97" s="263"/>
      <c r="F97" s="263"/>
      <c r="G97" s="263"/>
      <c r="H97" s="263"/>
      <c r="I97" s="281"/>
      <c r="J97" s="263"/>
      <c r="K97" s="264"/>
      <c r="L97" s="271" t="s">
        <v>17</v>
      </c>
      <c r="M97" s="180"/>
      <c r="N97" s="181" t="str">
        <f>UPPER(IF(OR(M97="a",M97="as"),L89,IF(OR(M97="b",M97="bs"),L105,)))</f>
        <v/>
      </c>
      <c r="O97" s="182"/>
      <c r="P97" s="166"/>
      <c r="Q97" s="168"/>
      <c r="R97" s="169"/>
    </row>
    <row r="98" spans="1:18" s="157" customFormat="1" ht="9.6" customHeight="1">
      <c r="A98" s="171">
        <v>21</v>
      </c>
      <c r="B98" s="161">
        <f>IF($D98="","",VLOOKUP($D98,'[1]Men Do Main Draw Prep'!$A$7:$V$39,20))</f>
        <v>0</v>
      </c>
      <c r="C98" s="161">
        <f>IF($D98="","",VLOOKUP($D98,'[1]Men Do Main Draw Prep'!$A$7:$V$39,21))</f>
        <v>0</v>
      </c>
      <c r="D98" s="162">
        <v>21</v>
      </c>
      <c r="E98" s="261" t="str">
        <f>UPPER(IF($D98="","",VLOOKUP($D98,'[1]Men Do Main Draw Prep'!$A$7:$V$39,2)))</f>
        <v>BYE</v>
      </c>
      <c r="F98" s="261">
        <f>IF($D98="","",VLOOKUP($D98,'[1]Men Do Main Draw Prep'!$A$7:$V$39,3))</f>
        <v>0</v>
      </c>
      <c r="G98" s="261"/>
      <c r="H98" s="261">
        <f>IF($D98="","",VLOOKUP($D98,'[1]Men Do Main Draw Prep'!$A$7:$V$39,4))</f>
        <v>0</v>
      </c>
      <c r="I98" s="262"/>
      <c r="J98" s="263"/>
      <c r="K98" s="264"/>
      <c r="L98" s="263"/>
      <c r="M98" s="185"/>
      <c r="N98" s="166"/>
      <c r="O98" s="185"/>
      <c r="P98" s="166"/>
      <c r="Q98" s="168"/>
      <c r="R98" s="169"/>
    </row>
    <row r="99" spans="1:18" s="157" customFormat="1" ht="9.6" customHeight="1">
      <c r="A99" s="171"/>
      <c r="B99" s="172"/>
      <c r="C99" s="172"/>
      <c r="D99" s="172"/>
      <c r="E99" s="261" t="str">
        <f>UPPER(IF($D98="","",VLOOKUP($D98,'[1]Men Do Main Draw Prep'!$A$7:$V$39,7)))</f>
        <v/>
      </c>
      <c r="F99" s="261">
        <f>IF($D98="","",VLOOKUP($D98,'[1]Men Do Main Draw Prep'!$A$7:$V$39,8))</f>
        <v>0</v>
      </c>
      <c r="G99" s="261"/>
      <c r="H99" s="261">
        <f>IF($D98="","",VLOOKUP($D98,'[1]Men Do Main Draw Prep'!$A$7:$V$39,9))</f>
        <v>0</v>
      </c>
      <c r="I99" s="266"/>
      <c r="J99" s="267" t="str">
        <f>IF(I99="a",E98,IF(I99="b",E100,""))</f>
        <v/>
      </c>
      <c r="K99" s="264"/>
      <c r="L99" s="263"/>
      <c r="M99" s="185"/>
      <c r="N99" s="166"/>
      <c r="O99" s="185"/>
      <c r="P99" s="166"/>
      <c r="Q99" s="168"/>
      <c r="R99" s="169"/>
    </row>
    <row r="100" spans="1:18" s="157" customFormat="1" ht="9.6" customHeight="1">
      <c r="A100" s="171"/>
      <c r="B100" s="172"/>
      <c r="C100" s="172"/>
      <c r="D100" s="172"/>
      <c r="E100" s="263"/>
      <c r="F100" s="263"/>
      <c r="G100" s="263"/>
      <c r="H100" s="263"/>
      <c r="I100" s="268"/>
      <c r="J100" s="269" t="str">
        <f>UPPER(IF(OR(I101="a",I101="as"),E98,IF(OR(I101="b",I101="bs"),E102,)))</f>
        <v>HINKSON</v>
      </c>
      <c r="K100" s="270"/>
      <c r="L100" s="263"/>
      <c r="M100" s="185"/>
      <c r="N100" s="166"/>
      <c r="O100" s="185"/>
      <c r="P100" s="166"/>
      <c r="Q100" s="168"/>
      <c r="R100" s="169"/>
    </row>
    <row r="101" spans="1:18" s="157" customFormat="1" ht="9.6" customHeight="1">
      <c r="A101" s="171"/>
      <c r="B101" s="172"/>
      <c r="C101" s="172"/>
      <c r="D101" s="172"/>
      <c r="E101" s="263"/>
      <c r="F101" s="263"/>
      <c r="G101" s="263"/>
      <c r="H101" s="271" t="s">
        <v>17</v>
      </c>
      <c r="I101" s="272" t="s">
        <v>52</v>
      </c>
      <c r="J101" s="273" t="str">
        <f>UPPER(IF(OR(I101="a",I101="as"),E99,IF(OR(I101="b",I101="bs"),E103,)))</f>
        <v>HART</v>
      </c>
      <c r="K101" s="274"/>
      <c r="L101" s="263"/>
      <c r="M101" s="185"/>
      <c r="N101" s="166"/>
      <c r="O101" s="185"/>
      <c r="P101" s="166"/>
      <c r="Q101" s="168"/>
      <c r="R101" s="169"/>
    </row>
    <row r="102" spans="1:18" s="157" customFormat="1" ht="9.6" customHeight="1">
      <c r="A102" s="171">
        <v>22</v>
      </c>
      <c r="B102" s="161">
        <f>IF($D102="","",VLOOKUP($D102,'[1]Men Do Main Draw Prep'!$A$7:$V$39,20))</f>
        <v>0</v>
      </c>
      <c r="C102" s="161">
        <f>IF($D102="","",VLOOKUP($D102,'[1]Men Do Main Draw Prep'!$A$7:$V$39,21))</f>
        <v>0</v>
      </c>
      <c r="D102" s="162">
        <v>17</v>
      </c>
      <c r="E102" s="275" t="str">
        <f>UPPER(IF($D102="","",VLOOKUP($D102,'[1]Men Do Main Draw Prep'!$A$7:$V$39,2)))</f>
        <v>HINKSON</v>
      </c>
      <c r="F102" s="275" t="str">
        <f>IF($D102="","",VLOOKUP($D102,'[1]Men Do Main Draw Prep'!$A$7:$V$39,3))</f>
        <v>Levi</v>
      </c>
      <c r="G102" s="275"/>
      <c r="H102" s="275">
        <f>IF($D102="","",VLOOKUP($D102,'[1]Men Do Main Draw Prep'!$A$7:$V$39,4))</f>
        <v>0</v>
      </c>
      <c r="I102" s="276"/>
      <c r="J102" s="263"/>
      <c r="K102" s="277"/>
      <c r="L102" s="278"/>
      <c r="M102" s="192"/>
      <c r="N102" s="166"/>
      <c r="O102" s="185"/>
      <c r="P102" s="166"/>
      <c r="Q102" s="168"/>
      <c r="R102" s="169"/>
    </row>
    <row r="103" spans="1:18" s="157" customFormat="1" ht="9.6" customHeight="1">
      <c r="A103" s="171"/>
      <c r="B103" s="172"/>
      <c r="C103" s="172"/>
      <c r="D103" s="172"/>
      <c r="E103" s="275" t="str">
        <f>UPPER(IF($D102="","",VLOOKUP($D102,'[1]Men Do Main Draw Prep'!$A$7:$V$39,7)))</f>
        <v>HART</v>
      </c>
      <c r="F103" s="275" t="str">
        <f>IF($D102="","",VLOOKUP($D102,'[1]Men Do Main Draw Prep'!$A$7:$V$39,8))</f>
        <v>Tyler</v>
      </c>
      <c r="G103" s="275"/>
      <c r="H103" s="275">
        <f>IF($D102="","",VLOOKUP($D102,'[1]Men Do Main Draw Prep'!$A$7:$V$39,9))</f>
        <v>0</v>
      </c>
      <c r="I103" s="266"/>
      <c r="J103" s="263"/>
      <c r="K103" s="277"/>
      <c r="L103" s="279"/>
      <c r="M103" s="193"/>
      <c r="N103" s="166"/>
      <c r="O103" s="185"/>
      <c r="P103" s="166"/>
      <c r="Q103" s="168"/>
      <c r="R103" s="169"/>
    </row>
    <row r="104" spans="1:18" s="157" customFormat="1" ht="9.6" customHeight="1">
      <c r="A104" s="171"/>
      <c r="B104" s="172"/>
      <c r="C104" s="172"/>
      <c r="D104" s="189"/>
      <c r="E104" s="263"/>
      <c r="F104" s="263"/>
      <c r="G104" s="263"/>
      <c r="H104" s="263"/>
      <c r="I104" s="281"/>
      <c r="J104" s="263"/>
      <c r="K104" s="268"/>
      <c r="L104" s="269" t="str">
        <f>UPPER(IF(OR(K105="a",K105="as"),J100,IF(OR(K105="b",K105="bs"),J108,)))</f>
        <v/>
      </c>
      <c r="M104" s="185"/>
      <c r="N104" s="166"/>
      <c r="O104" s="185"/>
      <c r="P104" s="166"/>
      <c r="Q104" s="168"/>
      <c r="R104" s="169"/>
    </row>
    <row r="105" spans="1:18" s="157" customFormat="1" ht="9.6" customHeight="1">
      <c r="A105" s="171"/>
      <c r="B105" s="172"/>
      <c r="C105" s="172"/>
      <c r="D105" s="189"/>
      <c r="E105" s="263"/>
      <c r="F105" s="263"/>
      <c r="G105" s="263"/>
      <c r="H105" s="263"/>
      <c r="I105" s="281"/>
      <c r="J105" s="271" t="s">
        <v>17</v>
      </c>
      <c r="K105" s="272"/>
      <c r="L105" s="273" t="str">
        <f>UPPER(IF(OR(K105="a",K105="as"),J101,IF(OR(K105="b",K105="bs"),J109,)))</f>
        <v/>
      </c>
      <c r="M105" s="173"/>
      <c r="N105" s="166"/>
      <c r="O105" s="185"/>
      <c r="P105" s="166"/>
      <c r="Q105" s="168"/>
      <c r="R105" s="169"/>
    </row>
    <row r="106" spans="1:18" s="157" customFormat="1" ht="9.6" customHeight="1">
      <c r="A106" s="171">
        <v>23</v>
      </c>
      <c r="B106" s="161">
        <f>IF($D106="","",VLOOKUP($D106,'[1]Men Do Main Draw Prep'!$A$7:$V$39,20))</f>
        <v>0</v>
      </c>
      <c r="C106" s="161">
        <f>IF($D106="","",VLOOKUP($D106,'[1]Men Do Main Draw Prep'!$A$7:$V$39,21))</f>
        <v>0</v>
      </c>
      <c r="D106" s="162">
        <v>21</v>
      </c>
      <c r="E106" s="275" t="str">
        <f>UPPER(IF($D106="","",VLOOKUP($D106,'[1]Men Do Main Draw Prep'!$A$7:$V$39,2)))</f>
        <v>BYE</v>
      </c>
      <c r="F106" s="275">
        <f>IF($D106="","",VLOOKUP($D106,'[1]Men Do Main Draw Prep'!$A$7:$V$39,3))</f>
        <v>0</v>
      </c>
      <c r="G106" s="275"/>
      <c r="H106" s="275">
        <f>IF($D106="","",VLOOKUP($D106,'[1]Men Do Main Draw Prep'!$A$7:$V$39,4))</f>
        <v>0</v>
      </c>
      <c r="I106" s="262"/>
      <c r="J106" s="263"/>
      <c r="K106" s="277"/>
      <c r="L106" s="263"/>
      <c r="M106" s="167"/>
      <c r="N106" s="186"/>
      <c r="O106" s="185"/>
      <c r="P106" s="166"/>
      <c r="Q106" s="168"/>
      <c r="R106" s="169"/>
    </row>
    <row r="107" spans="1:18" s="157" customFormat="1" ht="9.6" customHeight="1">
      <c r="A107" s="171"/>
      <c r="B107" s="172"/>
      <c r="C107" s="172"/>
      <c r="D107" s="172"/>
      <c r="E107" s="275" t="str">
        <f>UPPER(IF($D106="","",VLOOKUP($D106,'[1]Men Do Main Draw Prep'!$A$7:$V$39,7)))</f>
        <v/>
      </c>
      <c r="F107" s="275">
        <f>IF($D106="","",VLOOKUP($D106,'[1]Men Do Main Draw Prep'!$A$7:$V$39,8))</f>
        <v>0</v>
      </c>
      <c r="G107" s="275"/>
      <c r="H107" s="275">
        <f>IF($D106="","",VLOOKUP($D106,'[1]Men Do Main Draw Prep'!$A$7:$V$39,9))</f>
        <v>0</v>
      </c>
      <c r="I107" s="266"/>
      <c r="J107" s="267" t="str">
        <f>IF(I107="a",E106,IF(I107="b",E108,""))</f>
        <v/>
      </c>
      <c r="K107" s="277"/>
      <c r="L107" s="263"/>
      <c r="M107" s="167"/>
      <c r="N107" s="166"/>
      <c r="O107" s="185"/>
      <c r="P107" s="166"/>
      <c r="Q107" s="168"/>
      <c r="R107" s="169"/>
    </row>
    <row r="108" spans="1:18" s="157" customFormat="1" ht="9.6" customHeight="1">
      <c r="A108" s="171"/>
      <c r="B108" s="172"/>
      <c r="C108" s="172"/>
      <c r="D108" s="189"/>
      <c r="E108" s="263"/>
      <c r="F108" s="263"/>
      <c r="G108" s="263"/>
      <c r="H108" s="263"/>
      <c r="I108" s="268"/>
      <c r="J108" s="269" t="str">
        <f>UPPER(IF(OR(I109="a",I109="as"),E106,IF(OR(I109="b",I109="bs"),E110,)))</f>
        <v>MOHAMMED</v>
      </c>
      <c r="K108" s="282"/>
      <c r="L108" s="263"/>
      <c r="M108" s="167"/>
      <c r="N108" s="166"/>
      <c r="O108" s="185"/>
      <c r="P108" s="166"/>
      <c r="Q108" s="168"/>
      <c r="R108" s="169"/>
    </row>
    <row r="109" spans="1:18" s="157" customFormat="1" ht="9.6" customHeight="1">
      <c r="A109" s="171"/>
      <c r="B109" s="172"/>
      <c r="C109" s="172"/>
      <c r="D109" s="189"/>
      <c r="E109" s="263"/>
      <c r="F109" s="263"/>
      <c r="G109" s="263"/>
      <c r="H109" s="271" t="s">
        <v>17</v>
      </c>
      <c r="I109" s="272" t="s">
        <v>52</v>
      </c>
      <c r="J109" s="273" t="str">
        <f>UPPER(IF(OR(I109="a",I109="as"),E107,IF(OR(I109="b",I109="bs"),E111,)))</f>
        <v>WILSON</v>
      </c>
      <c r="K109" s="266"/>
      <c r="L109" s="263"/>
      <c r="M109" s="167"/>
      <c r="N109" s="166"/>
      <c r="O109" s="185"/>
      <c r="P109" s="166"/>
      <c r="Q109" s="168"/>
      <c r="R109" s="169"/>
    </row>
    <row r="110" spans="1:18" s="157" customFormat="1" ht="9.6" customHeight="1">
      <c r="A110" s="160">
        <v>24</v>
      </c>
      <c r="B110" s="161">
        <f>IF($D110="","",VLOOKUP($D110,'[1]Men Do Main Draw Prep'!$A$7:$V$39,20))</f>
        <v>0</v>
      </c>
      <c r="C110" s="161">
        <f>IF($D110="","",VLOOKUP($D110,'[1]Men Do Main Draw Prep'!$A$7:$V$39,21))</f>
        <v>0</v>
      </c>
      <c r="D110" s="162">
        <v>3</v>
      </c>
      <c r="E110" s="261" t="str">
        <f>UPPER(IF($D110="","",VLOOKUP($D110,'[1]Men Do Main Draw Prep'!$A$7:$V$39,2)))</f>
        <v>MOHAMMED</v>
      </c>
      <c r="F110" s="261" t="str">
        <f>IF($D110="","",VLOOKUP($D110,'[1]Men Do Main Draw Prep'!$A$7:$V$39,3))</f>
        <v>Nabeel</v>
      </c>
      <c r="G110" s="261"/>
      <c r="H110" s="261">
        <f>IF($D110="","",VLOOKUP($D110,'[1]Men Do Main Draw Prep'!$A$7:$V$39,4))</f>
        <v>0</v>
      </c>
      <c r="I110" s="276"/>
      <c r="J110" s="263"/>
      <c r="K110" s="264"/>
      <c r="L110" s="278"/>
      <c r="M110" s="178"/>
      <c r="N110" s="166"/>
      <c r="O110" s="185"/>
      <c r="P110" s="166"/>
      <c r="Q110" s="168"/>
      <c r="R110" s="169"/>
    </row>
    <row r="111" spans="1:18" s="157" customFormat="1" ht="9.6" customHeight="1">
      <c r="A111" s="171"/>
      <c r="B111" s="172"/>
      <c r="C111" s="172"/>
      <c r="D111" s="172"/>
      <c r="E111" s="261" t="str">
        <f>UPPER(IF($D110="","",VLOOKUP($D110,'[1]Men Do Main Draw Prep'!$A$7:$V$39,7)))</f>
        <v>WILSON</v>
      </c>
      <c r="F111" s="261" t="str">
        <f>IF($D110="","",VLOOKUP($D110,'[1]Men Do Main Draw Prep'!$A$7:$V$39,8))</f>
        <v>Vaughn</v>
      </c>
      <c r="G111" s="261"/>
      <c r="H111" s="261">
        <f>IF($D110="","",VLOOKUP($D110,'[1]Men Do Main Draw Prep'!$A$7:$V$39,9))</f>
        <v>0</v>
      </c>
      <c r="I111" s="266"/>
      <c r="J111" s="263"/>
      <c r="K111" s="264"/>
      <c r="L111" s="279"/>
      <c r="M111" s="188"/>
      <c r="N111" s="166"/>
      <c r="O111" s="185"/>
      <c r="P111" s="166"/>
      <c r="Q111" s="168"/>
      <c r="R111" s="169"/>
    </row>
    <row r="112" spans="1:18" s="157" customFormat="1" ht="9.6" customHeight="1">
      <c r="A112" s="171"/>
      <c r="B112" s="172"/>
      <c r="C112" s="172"/>
      <c r="D112" s="189"/>
      <c r="E112" s="263"/>
      <c r="F112" s="263"/>
      <c r="G112" s="263"/>
      <c r="H112" s="263"/>
      <c r="I112" s="281"/>
      <c r="J112" s="263"/>
      <c r="K112" s="264"/>
      <c r="L112" s="263"/>
      <c r="M112" s="167"/>
      <c r="N112" s="167"/>
      <c r="O112" s="176"/>
      <c r="P112" s="177" t="str">
        <f>UPPER(IF(OR(O113="a",O113="as"),N96,IF(OR(O113="b",O113="bs"),N128,)))</f>
        <v/>
      </c>
      <c r="Q112" s="194"/>
      <c r="R112" s="169"/>
    </row>
    <row r="113" spans="1:18" s="157" customFormat="1" ht="9.6" customHeight="1">
      <c r="A113" s="171"/>
      <c r="B113" s="172"/>
      <c r="C113" s="172"/>
      <c r="D113" s="189"/>
      <c r="E113" s="263"/>
      <c r="F113" s="263"/>
      <c r="G113" s="263"/>
      <c r="H113" s="263"/>
      <c r="I113" s="281"/>
      <c r="J113" s="263"/>
      <c r="K113" s="264"/>
      <c r="L113" s="263"/>
      <c r="M113" s="167"/>
      <c r="N113" s="179" t="s">
        <v>17</v>
      </c>
      <c r="O113" s="180"/>
      <c r="P113" s="181" t="str">
        <f>UPPER(IF(OR(O113="a",O113="as"),N97,IF(OR(O113="b",O113="bs"),N129,)))</f>
        <v/>
      </c>
      <c r="Q113" s="195"/>
      <c r="R113" s="169"/>
    </row>
    <row r="114" spans="1:18" s="157" customFormat="1" ht="9.6" customHeight="1">
      <c r="A114" s="160">
        <v>25</v>
      </c>
      <c r="B114" s="161">
        <f>IF($D114="","",VLOOKUP($D114,'[1]Men Do Main Draw Prep'!$A$7:$V$39,20))</f>
        <v>0</v>
      </c>
      <c r="C114" s="161">
        <f>IF($D114="","",VLOOKUP($D114,'[1]Men Do Main Draw Prep'!$A$7:$V$39,21))</f>
        <v>0</v>
      </c>
      <c r="D114" s="162">
        <v>5</v>
      </c>
      <c r="E114" s="261" t="str">
        <f>UPPER(IF($D114="","",VLOOKUP($D114,'[1]Men Do Main Draw Prep'!$A$7:$V$39,2)))</f>
        <v>ROBINSON</v>
      </c>
      <c r="F114" s="261" t="str">
        <f>IF($D114="","",VLOOKUP($D114,'[1]Men Do Main Draw Prep'!$A$7:$V$39,3))</f>
        <v>Ronald</v>
      </c>
      <c r="G114" s="261"/>
      <c r="H114" s="261">
        <f>IF($D114="","",VLOOKUP($D114,'[1]Men Do Main Draw Prep'!$A$7:$V$39,4))</f>
        <v>0</v>
      </c>
      <c r="I114" s="262"/>
      <c r="J114" s="263"/>
      <c r="K114" s="264"/>
      <c r="L114" s="263"/>
      <c r="M114" s="167"/>
      <c r="N114" s="166"/>
      <c r="O114" s="185"/>
      <c r="P114" s="186"/>
      <c r="Q114" s="168"/>
      <c r="R114" s="169"/>
    </row>
    <row r="115" spans="1:18" s="157" customFormat="1" ht="9.6" customHeight="1">
      <c r="A115" s="171"/>
      <c r="B115" s="172"/>
      <c r="C115" s="172"/>
      <c r="D115" s="172"/>
      <c r="E115" s="261" t="str">
        <f>UPPER(IF($D114="","",VLOOKUP($D114,'[1]Men Do Main Draw Prep'!$A$7:$V$39,7)))</f>
        <v>ALEXIS</v>
      </c>
      <c r="F115" s="261" t="str">
        <f>IF($D114="","",VLOOKUP($D114,'[1]Men Do Main Draw Prep'!$A$7:$V$39,8))</f>
        <v>Jaydon</v>
      </c>
      <c r="G115" s="261"/>
      <c r="H115" s="261">
        <f>IF($D114="","",VLOOKUP($D114,'[1]Men Do Main Draw Prep'!$A$7:$V$39,9))</f>
        <v>0</v>
      </c>
      <c r="I115" s="266"/>
      <c r="J115" s="267" t="str">
        <f>IF(I115="a",E114,IF(I115="b",E116,""))</f>
        <v/>
      </c>
      <c r="K115" s="264"/>
      <c r="L115" s="263"/>
      <c r="M115" s="167"/>
      <c r="N115" s="166"/>
      <c r="O115" s="185"/>
      <c r="P115" s="187"/>
      <c r="Q115" s="196"/>
      <c r="R115" s="169"/>
    </row>
    <row r="116" spans="1:18" s="157" customFormat="1" ht="9.6" customHeight="1">
      <c r="A116" s="171"/>
      <c r="B116" s="172"/>
      <c r="C116" s="172"/>
      <c r="D116" s="189"/>
      <c r="E116" s="263"/>
      <c r="F116" s="263"/>
      <c r="G116" s="263"/>
      <c r="H116" s="263"/>
      <c r="I116" s="268"/>
      <c r="J116" s="269" t="str">
        <f>UPPER(IF(OR(I117="a",I117="as"),E114,IF(OR(I117="b",I117="bs"),E118,)))</f>
        <v>ROBINSON</v>
      </c>
      <c r="K116" s="270"/>
      <c r="L116" s="263"/>
      <c r="M116" s="167"/>
      <c r="N116" s="166"/>
      <c r="O116" s="185"/>
      <c r="P116" s="166"/>
      <c r="Q116" s="168"/>
      <c r="R116" s="169"/>
    </row>
    <row r="117" spans="1:18" s="157" customFormat="1" ht="9.6" customHeight="1">
      <c r="A117" s="171"/>
      <c r="B117" s="172"/>
      <c r="C117" s="172"/>
      <c r="D117" s="189"/>
      <c r="E117" s="263"/>
      <c r="F117" s="263"/>
      <c r="G117" s="263"/>
      <c r="H117" s="271" t="s">
        <v>17</v>
      </c>
      <c r="I117" s="272" t="s">
        <v>51</v>
      </c>
      <c r="J117" s="273" t="s">
        <v>54</v>
      </c>
      <c r="K117" s="274"/>
      <c r="L117" s="263"/>
      <c r="M117" s="167"/>
      <c r="N117" s="166"/>
      <c r="O117" s="185"/>
      <c r="P117" s="166"/>
      <c r="Q117" s="168"/>
      <c r="R117" s="169"/>
    </row>
    <row r="118" spans="1:18" s="157" customFormat="1" ht="9.6" customHeight="1">
      <c r="A118" s="171">
        <v>26</v>
      </c>
      <c r="B118" s="161">
        <f>IF($D118="","",VLOOKUP($D118,'[1]Men Do Main Draw Prep'!$A$7:$V$39,20))</f>
        <v>0</v>
      </c>
      <c r="C118" s="161">
        <f>IF($D118="","",VLOOKUP($D118,'[1]Men Do Main Draw Prep'!$A$7:$V$39,21))</f>
        <v>0</v>
      </c>
      <c r="D118" s="162">
        <v>21</v>
      </c>
      <c r="E118" s="275" t="str">
        <f>UPPER(IF($D118="","",VLOOKUP($D118,'[1]Men Do Main Draw Prep'!$A$7:$V$39,2)))</f>
        <v>BYE</v>
      </c>
      <c r="F118" s="275">
        <f>IF($D118="","",VLOOKUP($D118,'[1]Men Do Main Draw Prep'!$A$7:$V$39,3))</f>
        <v>0</v>
      </c>
      <c r="G118" s="275"/>
      <c r="H118" s="275">
        <f>IF($D118="","",VLOOKUP($D118,'[1]Men Do Main Draw Prep'!$A$7:$V$39,4))</f>
        <v>0</v>
      </c>
      <c r="I118" s="276"/>
      <c r="J118" s="263"/>
      <c r="K118" s="277"/>
      <c r="L118" s="278"/>
      <c r="M118" s="178"/>
      <c r="N118" s="166"/>
      <c r="O118" s="185"/>
      <c r="P118" s="166"/>
      <c r="Q118" s="168"/>
      <c r="R118" s="169"/>
    </row>
    <row r="119" spans="1:18" s="157" customFormat="1" ht="9.6" customHeight="1">
      <c r="A119" s="171"/>
      <c r="B119" s="172"/>
      <c r="C119" s="172"/>
      <c r="D119" s="172"/>
      <c r="E119" s="275" t="str">
        <f>UPPER(IF($D118="","",VLOOKUP($D118,'[1]Men Do Main Draw Prep'!$A$7:$V$39,7)))</f>
        <v/>
      </c>
      <c r="F119" s="275">
        <f>IF($D118="","",VLOOKUP($D118,'[1]Men Do Main Draw Prep'!$A$7:$V$39,8))</f>
        <v>0</v>
      </c>
      <c r="G119" s="275"/>
      <c r="H119" s="275">
        <f>IF($D118="","",VLOOKUP($D118,'[1]Men Do Main Draw Prep'!$A$7:$V$39,9))</f>
        <v>0</v>
      </c>
      <c r="I119" s="266"/>
      <c r="J119" s="263"/>
      <c r="K119" s="277"/>
      <c r="L119" s="279"/>
      <c r="M119" s="188"/>
      <c r="N119" s="166"/>
      <c r="O119" s="185"/>
      <c r="P119" s="166"/>
      <c r="Q119" s="168"/>
      <c r="R119" s="169"/>
    </row>
    <row r="120" spans="1:18" s="157" customFormat="1" ht="9.6" customHeight="1">
      <c r="A120" s="171"/>
      <c r="B120" s="172"/>
      <c r="C120" s="172"/>
      <c r="D120" s="189"/>
      <c r="E120" s="263"/>
      <c r="F120" s="263"/>
      <c r="G120" s="263"/>
      <c r="H120" s="263"/>
      <c r="I120" s="281"/>
      <c r="J120" s="263"/>
      <c r="K120" s="268"/>
      <c r="L120" s="269" t="str">
        <f>UPPER(IF(OR(K121="a",K121="as"),J116,IF(OR(K121="b",K121="bs"),J124,)))</f>
        <v/>
      </c>
      <c r="M120" s="167"/>
      <c r="N120" s="166"/>
      <c r="O120" s="185"/>
      <c r="P120" s="166"/>
      <c r="Q120" s="168"/>
      <c r="R120" s="169"/>
    </row>
    <row r="121" spans="1:18" s="157" customFormat="1" ht="9.6" customHeight="1">
      <c r="A121" s="171"/>
      <c r="B121" s="172"/>
      <c r="C121" s="172"/>
      <c r="D121" s="189"/>
      <c r="E121" s="263"/>
      <c r="F121" s="263"/>
      <c r="G121" s="263"/>
      <c r="H121" s="263"/>
      <c r="I121" s="281"/>
      <c r="J121" s="271" t="s">
        <v>17</v>
      </c>
      <c r="K121" s="272"/>
      <c r="L121" s="273" t="str">
        <f>UPPER(IF(OR(K121="a",K121="as"),J117,IF(OR(K121="b",K121="bs"),J125,)))</f>
        <v/>
      </c>
      <c r="M121" s="182"/>
      <c r="N121" s="166"/>
      <c r="O121" s="185"/>
      <c r="P121" s="166"/>
      <c r="Q121" s="168"/>
      <c r="R121" s="169"/>
    </row>
    <row r="122" spans="1:18" s="157" customFormat="1" ht="9.6" customHeight="1">
      <c r="A122" s="171">
        <v>27</v>
      </c>
      <c r="B122" s="161">
        <f>IF($D122="","",VLOOKUP($D122,'[1]Men Do Main Draw Prep'!$A$7:$V$39,20))</f>
        <v>0</v>
      </c>
      <c r="C122" s="161">
        <f>IF($D122="","",VLOOKUP($D122,'[1]Men Do Main Draw Prep'!$A$7:$V$39,21))</f>
        <v>0</v>
      </c>
      <c r="D122" s="162">
        <v>16</v>
      </c>
      <c r="E122" s="275" t="str">
        <f>UPPER(IF($D122="","",VLOOKUP($D122,'[1]Men Do Main Draw Prep'!$A$7:$V$39,2)))</f>
        <v>BETTS</v>
      </c>
      <c r="F122" s="275" t="str">
        <f>IF($D122="","",VLOOKUP($D122,'[1]Men Do Main Draw Prep'!$A$7:$V$39,3))</f>
        <v>James</v>
      </c>
      <c r="G122" s="275"/>
      <c r="H122" s="275">
        <f>IF($D122="","",VLOOKUP($D122,'[1]Men Do Main Draw Prep'!$A$7:$V$39,4))</f>
        <v>0</v>
      </c>
      <c r="I122" s="262"/>
      <c r="J122" s="263"/>
      <c r="K122" s="277"/>
      <c r="L122" s="263"/>
      <c r="M122" s="185"/>
      <c r="N122" s="186"/>
      <c r="O122" s="185"/>
      <c r="P122" s="166"/>
      <c r="Q122" s="168"/>
      <c r="R122" s="169"/>
    </row>
    <row r="123" spans="1:18" s="157" customFormat="1" ht="9.6" customHeight="1">
      <c r="A123" s="171"/>
      <c r="B123" s="172"/>
      <c r="C123" s="172"/>
      <c r="D123" s="172"/>
      <c r="E123" s="275" t="str">
        <f>UPPER(IF($D122="","",VLOOKUP($D122,'[1]Men Do Main Draw Prep'!$A$7:$V$39,7)))</f>
        <v>HENDERSON</v>
      </c>
      <c r="F123" s="275" t="str">
        <f>IF($D122="","",VLOOKUP($D122,'[1]Men Do Main Draw Prep'!$A$7:$V$39,8))</f>
        <v>Mark</v>
      </c>
      <c r="G123" s="275"/>
      <c r="H123" s="275">
        <f>IF($D122="","",VLOOKUP($D122,'[1]Men Do Main Draw Prep'!$A$7:$V$39,9))</f>
        <v>0</v>
      </c>
      <c r="I123" s="266"/>
      <c r="J123" s="267" t="str">
        <f>IF(I123="a",E122,IF(I123="b",E124,""))</f>
        <v/>
      </c>
      <c r="K123" s="277"/>
      <c r="L123" s="263"/>
      <c r="M123" s="185"/>
      <c r="N123" s="166"/>
      <c r="O123" s="185"/>
      <c r="P123" s="166"/>
      <c r="Q123" s="168"/>
      <c r="R123" s="169"/>
    </row>
    <row r="124" spans="1:18" s="157" customFormat="1" ht="9.6" customHeight="1">
      <c r="A124" s="171"/>
      <c r="B124" s="172"/>
      <c r="C124" s="172"/>
      <c r="D124" s="172"/>
      <c r="E124" s="263"/>
      <c r="F124" s="263"/>
      <c r="G124" s="263"/>
      <c r="H124" s="263"/>
      <c r="I124" s="268"/>
      <c r="J124" s="269" t="str">
        <f>UPPER(IF(OR(I125="a",I125="as"),E122,IF(OR(I125="b",I125="bs"),E126,)))</f>
        <v/>
      </c>
      <c r="K124" s="282"/>
      <c r="L124" s="263"/>
      <c r="M124" s="185"/>
      <c r="N124" s="166"/>
      <c r="O124" s="185"/>
      <c r="P124" s="166"/>
      <c r="Q124" s="168"/>
      <c r="R124" s="169"/>
    </row>
    <row r="125" spans="1:18" s="157" customFormat="1" ht="9.6" customHeight="1">
      <c r="A125" s="171"/>
      <c r="B125" s="172"/>
      <c r="C125" s="172"/>
      <c r="D125" s="172"/>
      <c r="E125" s="263"/>
      <c r="F125" s="263"/>
      <c r="G125" s="263"/>
      <c r="H125" s="271" t="s">
        <v>17</v>
      </c>
      <c r="I125" s="272"/>
      <c r="J125" s="273" t="str">
        <f>UPPER(IF(OR(I125="a",I125="as"),E123,IF(OR(I125="b",I125="bs"),E127,)))</f>
        <v/>
      </c>
      <c r="K125" s="266"/>
      <c r="L125" s="263"/>
      <c r="M125" s="185"/>
      <c r="N125" s="166"/>
      <c r="O125" s="185"/>
      <c r="P125" s="166"/>
      <c r="Q125" s="168"/>
      <c r="R125" s="169"/>
    </row>
    <row r="126" spans="1:18" s="157" customFormat="1" ht="9.6" customHeight="1">
      <c r="A126" s="171">
        <v>28</v>
      </c>
      <c r="B126" s="161">
        <f>IF($D126="","",VLOOKUP($D126,'[1]Men Do Main Draw Prep'!$A$7:$V$39,20))</f>
        <v>0</v>
      </c>
      <c r="C126" s="161">
        <f>IF($D126="","",VLOOKUP($D126,'[1]Men Do Main Draw Prep'!$A$7:$V$39,21))</f>
        <v>0</v>
      </c>
      <c r="D126" s="162">
        <v>15</v>
      </c>
      <c r="E126" s="261" t="str">
        <f>UPPER(IF($D126="","",VLOOKUP($D126,'[1]Men Do Main Draw Prep'!$A$7:$V$39,2)))</f>
        <v>GARSEE</v>
      </c>
      <c r="F126" s="261" t="str">
        <f>IF($D126="","",VLOOKUP($D126,'[1]Men Do Main Draw Prep'!$A$7:$V$39,3))</f>
        <v>Jameel</v>
      </c>
      <c r="G126" s="261"/>
      <c r="H126" s="261">
        <f>IF($D126="","",VLOOKUP($D126,'[1]Men Do Main Draw Prep'!$A$7:$V$39,4))</f>
        <v>0</v>
      </c>
      <c r="I126" s="276"/>
      <c r="J126" s="263"/>
      <c r="K126" s="264"/>
      <c r="L126" s="278"/>
      <c r="M126" s="192"/>
      <c r="N126" s="166"/>
      <c r="O126" s="185"/>
      <c r="P126" s="166"/>
      <c r="Q126" s="168"/>
      <c r="R126" s="169"/>
    </row>
    <row r="127" spans="1:18" s="157" customFormat="1" ht="9.6" customHeight="1">
      <c r="A127" s="171"/>
      <c r="B127" s="172"/>
      <c r="C127" s="172"/>
      <c r="D127" s="172"/>
      <c r="E127" s="261" t="str">
        <f>UPPER(IF($D126="","",VLOOKUP($D126,'[1]Men Do Main Draw Prep'!$A$7:$V$39,7)))</f>
        <v>BACHEW</v>
      </c>
      <c r="F127" s="261" t="str">
        <f>IF($D126="","",VLOOKUP($D126,'[1]Men Do Main Draw Prep'!$A$7:$V$39,8))</f>
        <v>Caleb</v>
      </c>
      <c r="G127" s="261"/>
      <c r="H127" s="261">
        <f>IF($D126="","",VLOOKUP($D126,'[1]Men Do Main Draw Prep'!$A$7:$V$39,9))</f>
        <v>0</v>
      </c>
      <c r="I127" s="266"/>
      <c r="J127" s="263"/>
      <c r="K127" s="264"/>
      <c r="L127" s="279"/>
      <c r="M127" s="193"/>
      <c r="N127" s="166"/>
      <c r="O127" s="185"/>
      <c r="P127" s="166"/>
      <c r="Q127" s="168"/>
      <c r="R127" s="169"/>
    </row>
    <row r="128" spans="1:18" s="157" customFormat="1" ht="9.6" customHeight="1">
      <c r="A128" s="171"/>
      <c r="B128" s="172"/>
      <c r="C128" s="172"/>
      <c r="D128" s="172"/>
      <c r="E128" s="263"/>
      <c r="F128" s="263"/>
      <c r="G128" s="263"/>
      <c r="H128" s="263"/>
      <c r="I128" s="281"/>
      <c r="J128" s="263"/>
      <c r="K128" s="264"/>
      <c r="L128" s="263"/>
      <c r="M128" s="176"/>
      <c r="N128" s="177" t="str">
        <f>UPPER(IF(OR(M129="a",M129="as"),L120,IF(OR(M129="b",M129="bs"),L136,)))</f>
        <v/>
      </c>
      <c r="O128" s="185"/>
      <c r="P128" s="166"/>
      <c r="Q128" s="168"/>
      <c r="R128" s="169"/>
    </row>
    <row r="129" spans="1:18" s="157" customFormat="1" ht="9.6" customHeight="1">
      <c r="A129" s="171"/>
      <c r="B129" s="172"/>
      <c r="C129" s="172"/>
      <c r="D129" s="172"/>
      <c r="E129" s="263"/>
      <c r="F129" s="263"/>
      <c r="G129" s="263"/>
      <c r="H129" s="263"/>
      <c r="I129" s="281"/>
      <c r="J129" s="263"/>
      <c r="K129" s="264"/>
      <c r="L129" s="271" t="s">
        <v>17</v>
      </c>
      <c r="M129" s="180"/>
      <c r="N129" s="181" t="str">
        <f>UPPER(IF(OR(M129="a",M129="as"),L121,IF(OR(M129="b",M129="bs"),L137,)))</f>
        <v/>
      </c>
      <c r="O129" s="173"/>
      <c r="P129" s="166"/>
      <c r="Q129" s="168"/>
      <c r="R129" s="169"/>
    </row>
    <row r="130" spans="1:18" s="157" customFormat="1" ht="9.6" customHeight="1">
      <c r="A130" s="171">
        <v>29</v>
      </c>
      <c r="B130" s="161">
        <f>IF($D130="","",VLOOKUP($D130,'[1]Men Do Main Draw Prep'!$A$7:$V$39,20))</f>
        <v>0</v>
      </c>
      <c r="C130" s="161">
        <f>IF($D130="","",VLOOKUP($D130,'[1]Men Do Main Draw Prep'!$A$7:$V$39,21))</f>
        <v>0</v>
      </c>
      <c r="D130" s="162">
        <v>21</v>
      </c>
      <c r="E130" s="275" t="str">
        <f>UPPER(IF($D130="","",VLOOKUP($D130,'[1]Men Do Main Draw Prep'!$A$7:$V$39,2)))</f>
        <v>BYE</v>
      </c>
      <c r="F130" s="275">
        <f>IF($D130="","",VLOOKUP($D130,'[1]Men Do Main Draw Prep'!$A$7:$V$39,3))</f>
        <v>0</v>
      </c>
      <c r="G130" s="275"/>
      <c r="H130" s="275">
        <f>IF($D130="","",VLOOKUP($D130,'[1]Men Do Main Draw Prep'!$A$7:$V$39,4))</f>
        <v>0</v>
      </c>
      <c r="I130" s="262"/>
      <c r="J130" s="263"/>
      <c r="K130" s="264"/>
      <c r="L130" s="263"/>
      <c r="M130" s="185"/>
      <c r="N130" s="166"/>
      <c r="O130" s="167"/>
      <c r="P130" s="166"/>
      <c r="Q130" s="168"/>
      <c r="R130" s="169"/>
    </row>
    <row r="131" spans="1:18" s="157" customFormat="1" ht="9.6" customHeight="1">
      <c r="A131" s="171"/>
      <c r="B131" s="172"/>
      <c r="C131" s="172"/>
      <c r="D131" s="172"/>
      <c r="E131" s="275" t="str">
        <f>UPPER(IF($D130="","",VLOOKUP($D130,'[1]Men Do Main Draw Prep'!$A$7:$V$39,7)))</f>
        <v/>
      </c>
      <c r="F131" s="275">
        <f>IF($D130="","",VLOOKUP($D130,'[1]Men Do Main Draw Prep'!$A$7:$V$39,8))</f>
        <v>0</v>
      </c>
      <c r="G131" s="275"/>
      <c r="H131" s="275">
        <f>IF($D130="","",VLOOKUP($D130,'[1]Men Do Main Draw Prep'!$A$7:$V$39,9))</f>
        <v>0</v>
      </c>
      <c r="I131" s="266"/>
      <c r="J131" s="267" t="str">
        <f>IF(I131="a",E130,IF(I131="b",E132,""))</f>
        <v/>
      </c>
      <c r="K131" s="264"/>
      <c r="L131" s="263"/>
      <c r="M131" s="185"/>
      <c r="N131" s="166"/>
      <c r="O131" s="167"/>
      <c r="P131" s="166"/>
      <c r="Q131" s="168"/>
      <c r="R131" s="169"/>
    </row>
    <row r="132" spans="1:18" s="157" customFormat="1" ht="9.6" customHeight="1">
      <c r="A132" s="171"/>
      <c r="B132" s="172"/>
      <c r="C132" s="172"/>
      <c r="D132" s="189"/>
      <c r="E132" s="263"/>
      <c r="F132" s="263"/>
      <c r="G132" s="263"/>
      <c r="H132" s="263"/>
      <c r="I132" s="268"/>
      <c r="J132" s="269" t="str">
        <f>UPPER(IF(OR(I133="a",I133="as"),E130,IF(OR(I133="b",I133="bs"),E134,)))</f>
        <v>SYLVESTER</v>
      </c>
      <c r="K132" s="270"/>
      <c r="L132" s="263"/>
      <c r="M132" s="185"/>
      <c r="N132" s="166"/>
      <c r="O132" s="167"/>
      <c r="P132" s="166"/>
      <c r="Q132" s="168"/>
      <c r="R132" s="169"/>
    </row>
    <row r="133" spans="1:18" s="157" customFormat="1" ht="9.6" customHeight="1">
      <c r="A133" s="171"/>
      <c r="B133" s="172"/>
      <c r="C133" s="172"/>
      <c r="D133" s="189"/>
      <c r="E133" s="263"/>
      <c r="F133" s="263"/>
      <c r="G133" s="263"/>
      <c r="H133" s="271" t="s">
        <v>17</v>
      </c>
      <c r="I133" s="272" t="s">
        <v>52</v>
      </c>
      <c r="J133" s="273" t="str">
        <f>UPPER(IF(OR(I133="a",I133="as"),E131,IF(OR(I133="b",I133="bs"),E135,)))</f>
        <v>DEVAUX</v>
      </c>
      <c r="K133" s="274"/>
      <c r="L133" s="263"/>
      <c r="M133" s="185"/>
      <c r="N133" s="166"/>
      <c r="O133" s="167"/>
      <c r="P133" s="166"/>
      <c r="Q133" s="168"/>
      <c r="R133" s="169"/>
    </row>
    <row r="134" spans="1:18" s="157" customFormat="1" ht="9.6" customHeight="1">
      <c r="A134" s="171">
        <v>30</v>
      </c>
      <c r="B134" s="161">
        <f>IF($D134="","",VLOOKUP($D134,'[1]Men Do Main Draw Prep'!$A$7:$V$39,20))</f>
        <v>0</v>
      </c>
      <c r="C134" s="161">
        <f>IF($D134="","",VLOOKUP($D134,'[1]Men Do Main Draw Prep'!$A$7:$V$39,21))</f>
        <v>0</v>
      </c>
      <c r="D134" s="162">
        <v>12</v>
      </c>
      <c r="E134" s="275" t="str">
        <f>UPPER(IF($D134="","",VLOOKUP($D134,'[1]Men Do Main Draw Prep'!$A$7:$V$39,2)))</f>
        <v>SYLVESTER</v>
      </c>
      <c r="F134" s="275" t="str">
        <f>IF($D134="","",VLOOKUP($D134,'[1]Men Do Main Draw Prep'!$A$7:$V$39,3))</f>
        <v>Sebastian</v>
      </c>
      <c r="G134" s="275"/>
      <c r="H134" s="275">
        <f>IF($D134="","",VLOOKUP($D134,'[1]Men Do Main Draw Prep'!$A$7:$V$39,4))</f>
        <v>0</v>
      </c>
      <c r="I134" s="276"/>
      <c r="J134" s="263"/>
      <c r="K134" s="277"/>
      <c r="L134" s="278"/>
      <c r="M134" s="192"/>
      <c r="N134" s="166"/>
      <c r="O134" s="167"/>
      <c r="P134" s="166"/>
      <c r="Q134" s="168"/>
      <c r="R134" s="169"/>
    </row>
    <row r="135" spans="1:18" s="157" customFormat="1" ht="9.6" customHeight="1">
      <c r="A135" s="171"/>
      <c r="B135" s="172"/>
      <c r="C135" s="172"/>
      <c r="D135" s="172"/>
      <c r="E135" s="275" t="str">
        <f>UPPER(IF($D134="","",VLOOKUP($D134,'[1]Men Do Main Draw Prep'!$A$7:$V$39,7)))</f>
        <v>DEVAUX</v>
      </c>
      <c r="F135" s="275" t="str">
        <f>IF($D134="","",VLOOKUP($D134,'[1]Men Do Main Draw Prep'!$A$7:$V$39,8))</f>
        <v>Charles</v>
      </c>
      <c r="G135" s="275"/>
      <c r="H135" s="275">
        <f>IF($D134="","",VLOOKUP($D134,'[1]Men Do Main Draw Prep'!$A$7:$V$39,9))</f>
        <v>0</v>
      </c>
      <c r="I135" s="266"/>
      <c r="J135" s="263"/>
      <c r="K135" s="277"/>
      <c r="L135" s="279"/>
      <c r="M135" s="193"/>
      <c r="N135" s="166"/>
      <c r="O135" s="167"/>
      <c r="P135" s="166"/>
      <c r="Q135" s="168"/>
      <c r="R135" s="169"/>
    </row>
    <row r="136" spans="1:18" s="157" customFormat="1" ht="9.6" customHeight="1">
      <c r="A136" s="171"/>
      <c r="B136" s="172"/>
      <c r="C136" s="172"/>
      <c r="D136" s="189"/>
      <c r="E136" s="263"/>
      <c r="F136" s="263"/>
      <c r="G136" s="263"/>
      <c r="H136" s="263"/>
      <c r="I136" s="281"/>
      <c r="J136" s="263"/>
      <c r="K136" s="268"/>
      <c r="L136" s="269" t="str">
        <f>UPPER(IF(OR(K137="a",K137="as"),J132,IF(OR(K137="b",K137="bs"),J140,)))</f>
        <v/>
      </c>
      <c r="M136" s="185"/>
      <c r="N136" s="166"/>
      <c r="O136" s="167"/>
      <c r="P136" s="166"/>
      <c r="Q136" s="168"/>
      <c r="R136" s="169"/>
    </row>
    <row r="137" spans="1:18" s="157" customFormat="1" ht="9.6" customHeight="1">
      <c r="A137" s="171"/>
      <c r="B137" s="172"/>
      <c r="C137" s="172"/>
      <c r="D137" s="189"/>
      <c r="E137" s="263"/>
      <c r="F137" s="263"/>
      <c r="G137" s="263"/>
      <c r="H137" s="263"/>
      <c r="I137" s="281"/>
      <c r="J137" s="271" t="s">
        <v>17</v>
      </c>
      <c r="K137" s="272"/>
      <c r="L137" s="273" t="str">
        <f>UPPER(IF(OR(K137="a",K137="as"),J133,IF(OR(K137="b",K137="bs"),J141,)))</f>
        <v/>
      </c>
      <c r="M137" s="173"/>
      <c r="N137" s="166"/>
      <c r="O137" s="167"/>
      <c r="P137" s="166"/>
      <c r="Q137" s="168"/>
      <c r="R137" s="169"/>
    </row>
    <row r="138" spans="1:18" s="157" customFormat="1" ht="9.6" customHeight="1">
      <c r="A138" s="171">
        <v>31</v>
      </c>
      <c r="B138" s="161">
        <f>IF($D138="","",VLOOKUP($D138,'[1]Men Do Main Draw Prep'!$A$7:$V$39,20))</f>
        <v>0</v>
      </c>
      <c r="C138" s="161">
        <f>IF($D138="","",VLOOKUP($D138,'[1]Men Do Main Draw Prep'!$A$7:$V$39,21))</f>
        <v>0</v>
      </c>
      <c r="D138" s="162">
        <v>21</v>
      </c>
      <c r="E138" s="275" t="str">
        <f>UPPER(IF($D138="","",VLOOKUP($D138,'[1]Men Do Main Draw Prep'!$A$7:$V$39,2)))</f>
        <v>BYE</v>
      </c>
      <c r="F138" s="275">
        <f>IF($D138="","",VLOOKUP($D138,'[1]Men Do Main Draw Prep'!$A$7:$V$39,3))</f>
        <v>0</v>
      </c>
      <c r="G138" s="275"/>
      <c r="H138" s="275">
        <f>IF($D138="","",VLOOKUP($D138,'[1]Men Do Main Draw Prep'!$A$7:$V$39,4))</f>
        <v>0</v>
      </c>
      <c r="I138" s="262"/>
      <c r="J138" s="263"/>
      <c r="K138" s="277"/>
      <c r="L138" s="263"/>
      <c r="M138" s="167"/>
      <c r="N138" s="284" t="str">
        <f>N63</f>
        <v>Final</v>
      </c>
      <c r="O138" s="285"/>
      <c r="P138" s="284" t="str">
        <f>P63</f>
        <v>Winners</v>
      </c>
      <c r="Q138" s="285"/>
      <c r="R138" s="169"/>
    </row>
    <row r="139" spans="1:18" s="157" customFormat="1" ht="9.6" customHeight="1">
      <c r="A139" s="171"/>
      <c r="B139" s="172"/>
      <c r="C139" s="172"/>
      <c r="D139" s="172"/>
      <c r="E139" s="275" t="str">
        <f>UPPER(IF($D138="","",VLOOKUP($D138,'[1]Men Do Main Draw Prep'!$A$7:$V$39,7)))</f>
        <v/>
      </c>
      <c r="F139" s="275">
        <f>IF($D138="","",VLOOKUP($D138,'[1]Men Do Main Draw Prep'!$A$7:$V$39,8))</f>
        <v>0</v>
      </c>
      <c r="G139" s="275"/>
      <c r="H139" s="275">
        <f>IF($D138="","",VLOOKUP($D138,'[1]Men Do Main Draw Prep'!$A$7:$V$39,9))</f>
        <v>0</v>
      </c>
      <c r="I139" s="266"/>
      <c r="J139" s="267" t="str">
        <f>IF(I139="a",E138,IF(I139="b",E140,""))</f>
        <v/>
      </c>
      <c r="K139" s="277"/>
      <c r="L139" s="263"/>
      <c r="M139" s="167"/>
      <c r="N139" s="286" t="str">
        <f>N64</f>
        <v/>
      </c>
      <c r="O139" s="285"/>
      <c r="P139" s="288"/>
      <c r="Q139" s="285"/>
      <c r="R139" s="169"/>
    </row>
    <row r="140" spans="1:18" s="157" customFormat="1" ht="9.6" customHeight="1">
      <c r="A140" s="171"/>
      <c r="B140" s="172"/>
      <c r="C140" s="172"/>
      <c r="D140" s="172"/>
      <c r="E140" s="267"/>
      <c r="F140" s="267"/>
      <c r="G140" s="267"/>
      <c r="H140" s="267"/>
      <c r="I140" s="268"/>
      <c r="J140" s="269" t="str">
        <f>UPPER(IF(OR(I141="a",I141="as"),E138,IF(OR(I141="b",I141="bs"),E142,)))</f>
        <v>CHUNG</v>
      </c>
      <c r="K140" s="282"/>
      <c r="L140" s="263"/>
      <c r="M140" s="167"/>
      <c r="N140" s="289" t="str">
        <f>N65</f>
        <v/>
      </c>
      <c r="O140" s="305"/>
      <c r="P140" s="288"/>
      <c r="Q140" s="285"/>
      <c r="R140" s="169"/>
    </row>
    <row r="141" spans="1:18" s="157" customFormat="1" ht="9.6" customHeight="1">
      <c r="A141" s="171"/>
      <c r="B141" s="172"/>
      <c r="C141" s="172"/>
      <c r="D141" s="172"/>
      <c r="E141" s="263"/>
      <c r="F141" s="263"/>
      <c r="G141" s="263"/>
      <c r="H141" s="271" t="s">
        <v>17</v>
      </c>
      <c r="I141" s="272" t="s">
        <v>52</v>
      </c>
      <c r="J141" s="273" t="str">
        <f>UPPER(IF(OR(I141="a",I141="as"),E139,IF(OR(I141="b",I141="bs"),E143,)))</f>
        <v>WARD</v>
      </c>
      <c r="K141" s="266"/>
      <c r="L141" s="263"/>
      <c r="M141" s="167"/>
      <c r="N141" s="288"/>
      <c r="O141" s="306"/>
      <c r="P141" s="292" t="str">
        <f>P66</f>
        <v/>
      </c>
      <c r="Q141" s="285"/>
      <c r="R141" s="169"/>
    </row>
    <row r="142" spans="1:18" s="157" customFormat="1" ht="9.6" customHeight="1">
      <c r="A142" s="160">
        <v>32</v>
      </c>
      <c r="B142" s="161">
        <f>IF($D142="","",VLOOKUP($D142,'[1]Men Do Main Draw Prep'!$A$7:$V$39,20))</f>
        <v>0</v>
      </c>
      <c r="C142" s="161">
        <f>IF($D142="","",VLOOKUP($D142,'[1]Men Do Main Draw Prep'!$A$7:$V$39,21))</f>
        <v>0</v>
      </c>
      <c r="D142" s="162">
        <v>2</v>
      </c>
      <c r="E142" s="261" t="str">
        <f>UPPER(IF($D142="","",VLOOKUP($D142,'[1]Men Do Main Draw Prep'!$A$7:$V$39,2)))</f>
        <v>CHUNG</v>
      </c>
      <c r="F142" s="261" t="str">
        <f>IF($D142="","",VLOOKUP($D142,'[1]Men Do Main Draw Prep'!$A$7:$V$39,3))</f>
        <v>Richard</v>
      </c>
      <c r="G142" s="261"/>
      <c r="H142" s="261">
        <f>IF($D142="","",VLOOKUP($D142,'[1]Men Do Main Draw Prep'!$A$7:$V$39,4))</f>
        <v>0</v>
      </c>
      <c r="I142" s="276"/>
      <c r="J142" s="263"/>
      <c r="K142" s="264"/>
      <c r="L142" s="278"/>
      <c r="M142" s="178"/>
      <c r="N142" s="288"/>
      <c r="O142" s="306"/>
      <c r="P142" s="289" t="str">
        <f>P67</f>
        <v/>
      </c>
      <c r="Q142" s="305"/>
      <c r="R142" s="169"/>
    </row>
    <row r="143" spans="1:18" s="157" customFormat="1" ht="9.6" customHeight="1">
      <c r="A143" s="171"/>
      <c r="B143" s="172"/>
      <c r="C143" s="172"/>
      <c r="D143" s="172"/>
      <c r="E143" s="261" t="str">
        <f>UPPER(IF($D142="","",VLOOKUP($D142,'[1]Men Do Main Draw Prep'!$A$7:$V$39,7)))</f>
        <v>WARD</v>
      </c>
      <c r="F143" s="261" t="str">
        <f>IF($D142="","",VLOOKUP($D142,'[1]Men Do Main Draw Prep'!$A$7:$V$39,8))</f>
        <v>Jerome</v>
      </c>
      <c r="G143" s="261"/>
      <c r="H143" s="261">
        <f>IF($D142="","",VLOOKUP($D142,'[1]Men Do Main Draw Prep'!$A$7:$V$39,9))</f>
        <v>0</v>
      </c>
      <c r="I143" s="266"/>
      <c r="J143" s="263"/>
      <c r="K143" s="264"/>
      <c r="L143" s="279"/>
      <c r="M143" s="188"/>
      <c r="N143" s="286" t="str">
        <f>N68</f>
        <v/>
      </c>
      <c r="O143" s="306"/>
      <c r="P143" s="288">
        <f>P68</f>
        <v>0</v>
      </c>
      <c r="Q143" s="285"/>
      <c r="R143" s="169"/>
    </row>
    <row r="144" spans="1:18" s="157" customFormat="1" ht="9.6" customHeight="1">
      <c r="A144" s="198"/>
      <c r="B144" s="199"/>
      <c r="C144" s="199"/>
      <c r="D144" s="200"/>
      <c r="E144" s="307"/>
      <c r="F144" s="307"/>
      <c r="G144" s="307"/>
      <c r="H144" s="307"/>
      <c r="I144" s="308"/>
      <c r="J144" s="309"/>
      <c r="K144" s="310"/>
      <c r="L144" s="309"/>
      <c r="M144" s="205"/>
      <c r="N144" s="289" t="str">
        <f>N69</f>
        <v/>
      </c>
      <c r="O144" s="311"/>
      <c r="P144" s="312"/>
      <c r="Q144" s="313"/>
      <c r="R144" s="169"/>
    </row>
    <row r="145" spans="1:18" s="210" customFormat="1" ht="6" customHeight="1">
      <c r="A145" s="198"/>
      <c r="B145" s="199"/>
      <c r="C145" s="199"/>
      <c r="D145" s="200"/>
      <c r="E145" s="201"/>
      <c r="F145" s="201"/>
      <c r="G145" s="206"/>
      <c r="H145" s="201"/>
      <c r="I145" s="203"/>
      <c r="J145" s="204"/>
      <c r="K145" s="205"/>
      <c r="L145" s="207"/>
      <c r="M145" s="208"/>
      <c r="N145" s="299"/>
      <c r="O145" s="300"/>
      <c r="P145" s="299"/>
      <c r="Q145" s="300"/>
      <c r="R145" s="209"/>
    </row>
    <row r="146" spans="1:18" s="222" customFormat="1" ht="10.5" customHeight="1">
      <c r="A146" s="211" t="s">
        <v>20</v>
      </c>
      <c r="B146" s="212"/>
      <c r="C146" s="213"/>
      <c r="D146" s="214" t="s">
        <v>21</v>
      </c>
      <c r="E146" s="215" t="s">
        <v>44</v>
      </c>
      <c r="F146" s="215"/>
      <c r="G146" s="215"/>
      <c r="H146" s="216"/>
      <c r="I146" s="215" t="s">
        <v>21</v>
      </c>
      <c r="J146" s="215" t="s">
        <v>45</v>
      </c>
      <c r="K146" s="217"/>
      <c r="L146" s="215" t="s">
        <v>24</v>
      </c>
      <c r="M146" s="218"/>
      <c r="N146" s="219" t="s">
        <v>25</v>
      </c>
      <c r="O146" s="219"/>
      <c r="P146" s="220">
        <f>P71</f>
        <v>0</v>
      </c>
      <c r="Q146" s="221"/>
    </row>
    <row r="147" spans="1:18" s="222" customFormat="1" ht="9" customHeight="1">
      <c r="A147" s="223" t="s">
        <v>26</v>
      </c>
      <c r="B147" s="224"/>
      <c r="C147" s="225">
        <f>C72</f>
        <v>0</v>
      </c>
      <c r="D147" s="226">
        <v>1</v>
      </c>
      <c r="E147" s="227" t="str">
        <f t="shared" ref="E147:G154" si="0">E72</f>
        <v>DUKE</v>
      </c>
      <c r="F147" s="228">
        <f t="shared" si="0"/>
        <v>5</v>
      </c>
      <c r="G147" s="228" t="str">
        <f t="shared" si="0"/>
        <v>ROBINSON</v>
      </c>
      <c r="H147" s="229"/>
      <c r="I147" s="230" t="s">
        <v>27</v>
      </c>
      <c r="J147" s="224">
        <f t="shared" ref="J147:J154" si="1">J72</f>
        <v>0</v>
      </c>
      <c r="K147" s="231"/>
      <c r="L147" s="224">
        <f t="shared" ref="L147:L154" si="2">L72</f>
        <v>0</v>
      </c>
      <c r="M147" s="232"/>
      <c r="N147" s="233" t="s">
        <v>46</v>
      </c>
      <c r="O147" s="234"/>
      <c r="P147" s="234"/>
      <c r="Q147" s="235"/>
    </row>
    <row r="148" spans="1:18" s="222" customFormat="1" ht="9" customHeight="1">
      <c r="A148" s="223" t="s">
        <v>29</v>
      </c>
      <c r="B148" s="224"/>
      <c r="C148" s="225">
        <f>C73</f>
        <v>0</v>
      </c>
      <c r="D148" s="226"/>
      <c r="E148" s="227" t="str">
        <f t="shared" si="0"/>
        <v>LEWIS</v>
      </c>
      <c r="F148" s="228">
        <f t="shared" si="0"/>
        <v>0</v>
      </c>
      <c r="G148" s="228" t="str">
        <f t="shared" si="0"/>
        <v>ALEXIS</v>
      </c>
      <c r="H148" s="229"/>
      <c r="I148" s="230"/>
      <c r="J148" s="224">
        <f t="shared" si="1"/>
        <v>0</v>
      </c>
      <c r="K148" s="231"/>
      <c r="L148" s="224">
        <f t="shared" si="2"/>
        <v>0</v>
      </c>
      <c r="M148" s="232"/>
      <c r="N148" s="236">
        <f>N73</f>
        <v>0</v>
      </c>
      <c r="O148" s="237"/>
      <c r="P148" s="236"/>
      <c r="Q148" s="238"/>
    </row>
    <row r="149" spans="1:18" s="222" customFormat="1" ht="9" customHeight="1">
      <c r="A149" s="239" t="s">
        <v>31</v>
      </c>
      <c r="B149" s="236"/>
      <c r="C149" s="240">
        <f>C74</f>
        <v>0</v>
      </c>
      <c r="D149" s="226">
        <v>2</v>
      </c>
      <c r="E149" s="227" t="str">
        <f t="shared" si="0"/>
        <v>CHUNG</v>
      </c>
      <c r="F149" s="228">
        <f t="shared" si="0"/>
        <v>6</v>
      </c>
      <c r="G149" s="228" t="str">
        <f t="shared" si="0"/>
        <v>MOHAMMED</v>
      </c>
      <c r="H149" s="229"/>
      <c r="I149" s="230" t="s">
        <v>30</v>
      </c>
      <c r="J149" s="224">
        <f t="shared" si="1"/>
        <v>0</v>
      </c>
      <c r="K149" s="231"/>
      <c r="L149" s="224">
        <f t="shared" si="2"/>
        <v>0</v>
      </c>
      <c r="M149" s="232"/>
      <c r="N149" s="233" t="s">
        <v>33</v>
      </c>
      <c r="O149" s="234"/>
      <c r="P149" s="234"/>
      <c r="Q149" s="235"/>
    </row>
    <row r="150" spans="1:18" s="222" customFormat="1" ht="9" customHeight="1">
      <c r="A150" s="241"/>
      <c r="B150" s="242"/>
      <c r="C150" s="243"/>
      <c r="D150" s="226"/>
      <c r="E150" s="227" t="str">
        <f t="shared" si="0"/>
        <v>WARD</v>
      </c>
      <c r="F150" s="228">
        <f t="shared" si="0"/>
        <v>0</v>
      </c>
      <c r="G150" s="228" t="str">
        <f t="shared" si="0"/>
        <v>SANCHEZ</v>
      </c>
      <c r="H150" s="229"/>
      <c r="I150" s="230"/>
      <c r="J150" s="224">
        <f t="shared" si="1"/>
        <v>0</v>
      </c>
      <c r="K150" s="231"/>
      <c r="L150" s="224">
        <f t="shared" si="2"/>
        <v>0</v>
      </c>
      <c r="M150" s="232"/>
      <c r="N150" s="224"/>
      <c r="O150" s="231"/>
      <c r="P150" s="224"/>
      <c r="Q150" s="232"/>
    </row>
    <row r="151" spans="1:18" s="222" customFormat="1" ht="9" customHeight="1">
      <c r="A151" s="244" t="s">
        <v>35</v>
      </c>
      <c r="B151" s="245"/>
      <c r="C151" s="246"/>
      <c r="D151" s="226">
        <v>3</v>
      </c>
      <c r="E151" s="227" t="str">
        <f t="shared" si="0"/>
        <v>MOHAMMED</v>
      </c>
      <c r="F151" s="228">
        <f t="shared" si="0"/>
        <v>7</v>
      </c>
      <c r="G151" s="228" t="str">
        <f t="shared" si="0"/>
        <v>FRANCIS</v>
      </c>
      <c r="H151" s="229"/>
      <c r="I151" s="230" t="s">
        <v>32</v>
      </c>
      <c r="J151" s="224">
        <f t="shared" si="1"/>
        <v>0</v>
      </c>
      <c r="K151" s="231"/>
      <c r="L151" s="224">
        <f t="shared" si="2"/>
        <v>0</v>
      </c>
      <c r="M151" s="232"/>
      <c r="N151" s="236">
        <f>N76</f>
        <v>0</v>
      </c>
      <c r="O151" s="237"/>
      <c r="P151" s="236"/>
      <c r="Q151" s="238"/>
    </row>
    <row r="152" spans="1:18" s="222" customFormat="1" ht="9" customHeight="1">
      <c r="A152" s="223" t="s">
        <v>26</v>
      </c>
      <c r="B152" s="224"/>
      <c r="C152" s="225">
        <f>C77</f>
        <v>0</v>
      </c>
      <c r="D152" s="226"/>
      <c r="E152" s="227" t="str">
        <f t="shared" si="0"/>
        <v>WILSON</v>
      </c>
      <c r="F152" s="228">
        <f t="shared" si="0"/>
        <v>0</v>
      </c>
      <c r="G152" s="228" t="str">
        <f t="shared" si="0"/>
        <v>CAESAR</v>
      </c>
      <c r="H152" s="229"/>
      <c r="I152" s="230"/>
      <c r="J152" s="224">
        <f t="shared" si="1"/>
        <v>0</v>
      </c>
      <c r="K152" s="231"/>
      <c r="L152" s="224">
        <f t="shared" si="2"/>
        <v>0</v>
      </c>
      <c r="M152" s="232"/>
      <c r="N152" s="233" t="s">
        <v>38</v>
      </c>
      <c r="O152" s="234"/>
      <c r="P152" s="234"/>
      <c r="Q152" s="235"/>
    </row>
    <row r="153" spans="1:18" s="222" customFormat="1" ht="9" customHeight="1">
      <c r="A153" s="223" t="s">
        <v>39</v>
      </c>
      <c r="B153" s="224"/>
      <c r="C153" s="225">
        <f>C78</f>
        <v>0</v>
      </c>
      <c r="D153" s="226">
        <v>4</v>
      </c>
      <c r="E153" s="227" t="str">
        <f t="shared" si="0"/>
        <v>MOONASAR</v>
      </c>
      <c r="F153" s="228">
        <f t="shared" si="0"/>
        <v>8</v>
      </c>
      <c r="G153" s="228" t="str">
        <f t="shared" si="0"/>
        <v>VALENTINE</v>
      </c>
      <c r="H153" s="229"/>
      <c r="I153" s="230" t="s">
        <v>34</v>
      </c>
      <c r="J153" s="224">
        <f t="shared" si="1"/>
        <v>0</v>
      </c>
      <c r="K153" s="231"/>
      <c r="L153" s="224">
        <f t="shared" si="2"/>
        <v>0</v>
      </c>
      <c r="M153" s="232"/>
      <c r="N153" s="224"/>
      <c r="O153" s="231"/>
      <c r="P153" s="224"/>
      <c r="Q153" s="232"/>
    </row>
    <row r="154" spans="1:18" s="222" customFormat="1" ht="7.5" customHeight="1">
      <c r="A154" s="239" t="s">
        <v>41</v>
      </c>
      <c r="B154" s="236"/>
      <c r="C154" s="240">
        <f>C79</f>
        <v>0</v>
      </c>
      <c r="D154" s="249"/>
      <c r="E154" s="250" t="str">
        <f t="shared" si="0"/>
        <v>MAHASE</v>
      </c>
      <c r="F154" s="251">
        <f t="shared" si="0"/>
        <v>0</v>
      </c>
      <c r="G154" s="251" t="str">
        <f t="shared" si="0"/>
        <v>VILLAROUL</v>
      </c>
      <c r="H154" s="252"/>
      <c r="I154" s="253"/>
      <c r="J154" s="236">
        <f t="shared" si="1"/>
        <v>0</v>
      </c>
      <c r="K154" s="237"/>
      <c r="L154" s="236">
        <f t="shared" si="2"/>
        <v>0</v>
      </c>
      <c r="M154" s="238"/>
      <c r="N154" s="236" t="str">
        <f>N79</f>
        <v>Chester Dalrymple</v>
      </c>
      <c r="O154" s="237"/>
      <c r="P154" s="236"/>
      <c r="Q154" s="238"/>
    </row>
  </sheetData>
  <mergeCells count="2">
    <mergeCell ref="G2:N2"/>
    <mergeCell ref="A4:C4"/>
  </mergeCells>
  <conditionalFormatting sqref="B7 B11 B15 B19 B23 B27 B31 B35 B39 B43 B47 B51 B55 B59 B63 B67 B82 B86 B90 B94 B98 B102 B106 B110 B114 B118 B122 B126 B130 B134 B138 B142">
    <cfRule type="cellIs" dxfId="105" priority="1" stopIfTrue="1" operator="equal">
      <formula>"DA"</formula>
    </cfRule>
  </conditionalFormatting>
  <conditionalFormatting sqref="H10 H58 H42 H50 H34 H26 H18 H66 J30 L22 N38 J62 J46 L54 J14 H85 H133 H117 H125 H109 H101 H93 H141 J105 L97 N113 J137 J121 L129 J89 N67">
    <cfRule type="expression" dxfId="104" priority="2" stopIfTrue="1">
      <formula>AND($N$1="CU",H10="Umpire")</formula>
    </cfRule>
    <cfRule type="expression" dxfId="103" priority="3" stopIfTrue="1">
      <formula>AND($N$1="CU",H10&lt;&gt;"Umpire",I10&lt;&gt;"")</formula>
    </cfRule>
    <cfRule type="expression" dxfId="102" priority="4" stopIfTrue="1">
      <formula>AND($N$1="CU",H10&lt;&gt;"Umpire")</formula>
    </cfRule>
  </conditionalFormatting>
  <conditionalFormatting sqref="L13 L29 L45 L61 N21 N53 P37 J9 J17 J25 J33 J41 J49 J57 J65 L88 L104 L120 L136 N96 N128 P112 J84 J92 J100 J108 J116 J124 J132 J140">
    <cfRule type="expression" dxfId="101" priority="5" stopIfTrue="1">
      <formula>I10="as"</formula>
    </cfRule>
    <cfRule type="expression" dxfId="100" priority="6" stopIfTrue="1">
      <formula>I10="bs"</formula>
    </cfRule>
  </conditionalFormatting>
  <conditionalFormatting sqref="L14 L30 L46 L62 N22 N54 P38 J10 J18 J26 J34 J42 J50 J58 J66 L89 L105 L121 L137 N97 N129 P113 J85 J93 J101 J109 J117 J125 J133 J141">
    <cfRule type="expression" dxfId="99" priority="7" stopIfTrue="1">
      <formula>I10="as"</formula>
    </cfRule>
    <cfRule type="expression" dxfId="98" priority="8" stopIfTrue="1">
      <formula>I10="bs"</formula>
    </cfRule>
  </conditionalFormatting>
  <conditionalFormatting sqref="I10 I18 I26 I34 I42 I50 I58 I66 K62 K46 K30 K14 M22 M54 O38 I85 I93 I101 I109 I117 I125 I133 I141 K137 K121 K105 K89 M97 M129 O113 O67">
    <cfRule type="expression" dxfId="97" priority="9" stopIfTrue="1">
      <formula>$N$1="CU"</formula>
    </cfRule>
  </conditionalFormatting>
  <conditionalFormatting sqref="E7 E11 E15 E19 E23 E27 E31 E35 E39 E43 E47 E51 E55 E59 E63 E67 E82 E86 E90 E94 E98 E102 E106 E110 E114 E118 E122 E126 E130 E134 E138 E142">
    <cfRule type="cellIs" dxfId="96" priority="10" stopIfTrue="1" operator="equal">
      <formula>"Bye"</formula>
    </cfRule>
  </conditionalFormatting>
  <conditionalFormatting sqref="D7 D11 D15 D19 D23 D27 D31 D35 D39 D43 D47 D51 D55 D59 D63 D67 D82 D86 D90 D94 D98 D102 D106 D110 D114 D118 D122 D126 D130 D134 D138 D142">
    <cfRule type="cellIs" dxfId="95" priority="11" stopIfTrue="1" operator="lessThan">
      <formula>9</formula>
    </cfRule>
  </conditionalFormatting>
  <conditionalFormatting sqref="N65">
    <cfRule type="expression" dxfId="94" priority="12" stopIfTrue="1">
      <formula>O38="as"</formula>
    </cfRule>
    <cfRule type="expression" dxfId="93" priority="13" stopIfTrue="1">
      <formula>O38="bs"</formula>
    </cfRule>
  </conditionalFormatting>
  <conditionalFormatting sqref="N69">
    <cfRule type="expression" dxfId="92" priority="14" stopIfTrue="1">
      <formula>O113="as"</formula>
    </cfRule>
    <cfRule type="expression" dxfId="91" priority="15" stopIfTrue="1">
      <formula>O113="bs"</formula>
    </cfRule>
  </conditionalFormatting>
  <conditionalFormatting sqref="N64">
    <cfRule type="expression" dxfId="90" priority="16" stopIfTrue="1">
      <formula>O38="as"</formula>
    </cfRule>
    <cfRule type="expression" dxfId="89" priority="17" stopIfTrue="1">
      <formula>O38="bs"</formula>
    </cfRule>
  </conditionalFormatting>
  <conditionalFormatting sqref="N68">
    <cfRule type="expression" dxfId="88" priority="18" stopIfTrue="1">
      <formula>O113="as"</formula>
    </cfRule>
    <cfRule type="expression" dxfId="87" priority="19" stopIfTrue="1">
      <formula>O113="bs"</formula>
    </cfRule>
  </conditionalFormatting>
  <conditionalFormatting sqref="P67">
    <cfRule type="expression" dxfId="86" priority="20" stopIfTrue="1">
      <formula>O67="as"</formula>
    </cfRule>
    <cfRule type="expression" dxfId="85" priority="21" stopIfTrue="1">
      <formula>O67="bs"</formula>
    </cfRule>
  </conditionalFormatting>
  <conditionalFormatting sqref="P66">
    <cfRule type="expression" dxfId="84" priority="22" stopIfTrue="1">
      <formula>O67="as"</formula>
    </cfRule>
    <cfRule type="expression" dxfId="83" priority="23" stopIfTrue="1">
      <formula>O67="bs"</formula>
    </cfRule>
  </conditionalFormatting>
  <conditionalFormatting sqref="P142">
    <cfRule type="expression" dxfId="82" priority="24" stopIfTrue="1">
      <formula>O67="as"</formula>
    </cfRule>
    <cfRule type="expression" dxfId="81" priority="25" stopIfTrue="1">
      <formula>O67="bs"</formula>
    </cfRule>
  </conditionalFormatting>
  <conditionalFormatting sqref="N140">
    <cfRule type="expression" dxfId="80" priority="26" stopIfTrue="1">
      <formula>O38="as"</formula>
    </cfRule>
    <cfRule type="expression" dxfId="79" priority="27" stopIfTrue="1">
      <formula>O38="bs"</formula>
    </cfRule>
  </conditionalFormatting>
  <conditionalFormatting sqref="N144">
    <cfRule type="expression" dxfId="78" priority="28" stopIfTrue="1">
      <formula>O113="as"</formula>
    </cfRule>
    <cfRule type="expression" dxfId="77" priority="29" stopIfTrue="1">
      <formula>O113="bs"</formula>
    </cfRule>
  </conditionalFormatting>
  <conditionalFormatting sqref="N139">
    <cfRule type="expression" dxfId="76" priority="30" stopIfTrue="1">
      <formula>O38="as"</formula>
    </cfRule>
    <cfRule type="expression" dxfId="75" priority="31" stopIfTrue="1">
      <formula>O38="bs"</formula>
    </cfRule>
  </conditionalFormatting>
  <conditionalFormatting sqref="N143">
    <cfRule type="expression" dxfId="74" priority="32" stopIfTrue="1">
      <formula>O113="as"</formula>
    </cfRule>
    <cfRule type="expression" dxfId="73" priority="33" stopIfTrue="1">
      <formula>O113="bs"</formula>
    </cfRule>
  </conditionalFormatting>
  <conditionalFormatting sqref="P141">
    <cfRule type="expression" dxfId="72" priority="34" stopIfTrue="1">
      <formula>O67="as"</formula>
    </cfRule>
    <cfRule type="expression" dxfId="71" priority="35" stopIfTrue="1">
      <formula>O67="bs"</formula>
    </cfRule>
  </conditionalFormatting>
  <printOptions horizontalCentered="1"/>
  <pageMargins left="0.35" right="0.35" top="0.39" bottom="0.39" header="0" footer="0"/>
  <pageSetup paperSize="9" orientation="portrait" horizontalDpi="300" verticalDpi="300" r:id="rId1"/>
  <headerFooter alignWithMargins="0"/>
  <rowBreaks count="1" manualBreakCount="1">
    <brk id="79" max="16383" man="1"/>
  </rowBreaks>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H117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H65653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H131189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H196725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H262261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H327797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H393333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H458869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H524405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H589941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H655477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H721013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H786549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H852085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H917621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H983157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H133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WVP133 H65669 JD65669 SZ65669 ACV65669 AMR65669 AWN65669 BGJ65669 BQF65669 CAB65669 CJX65669 CTT65669 DDP65669 DNL65669 DXH65669 EHD65669 EQZ65669 FAV65669 FKR65669 FUN65669 GEJ65669 GOF65669 GYB65669 HHX65669 HRT65669 IBP65669 ILL65669 IVH65669 JFD65669 JOZ65669 JYV65669 KIR65669 KSN65669 LCJ65669 LMF65669 LWB65669 MFX65669 MPT65669 MZP65669 NJL65669 NTH65669 ODD65669 OMZ65669 OWV65669 PGR65669 PQN65669 QAJ65669 QKF65669 QUB65669 RDX65669 RNT65669 RXP65669 SHL65669 SRH65669 TBD65669 TKZ65669 TUV65669 UER65669 UON65669 UYJ65669 VIF65669 VSB65669 WBX65669 WLT65669 WVP65669 H131205 JD131205 SZ131205 ACV131205 AMR131205 AWN131205 BGJ131205 BQF131205 CAB131205 CJX131205 CTT131205 DDP131205 DNL131205 DXH131205 EHD131205 EQZ131205 FAV131205 FKR131205 FUN131205 GEJ131205 GOF131205 GYB131205 HHX131205 HRT131205 IBP131205 ILL131205 IVH131205 JFD131205 JOZ131205 JYV131205 KIR131205 KSN131205 LCJ131205 LMF131205 LWB131205 MFX131205 MPT131205 MZP131205 NJL131205 NTH131205 ODD131205 OMZ131205 OWV131205 PGR131205 PQN131205 QAJ131205 QKF131205 QUB131205 RDX131205 RNT131205 RXP131205 SHL131205 SRH131205 TBD131205 TKZ131205 TUV131205 UER131205 UON131205 UYJ131205 VIF131205 VSB131205 WBX131205 WLT131205 WVP131205 H196741 JD196741 SZ196741 ACV196741 AMR196741 AWN196741 BGJ196741 BQF196741 CAB196741 CJX196741 CTT196741 DDP196741 DNL196741 DXH196741 EHD196741 EQZ196741 FAV196741 FKR196741 FUN196741 GEJ196741 GOF196741 GYB196741 HHX196741 HRT196741 IBP196741 ILL196741 IVH196741 JFD196741 JOZ196741 JYV196741 KIR196741 KSN196741 LCJ196741 LMF196741 LWB196741 MFX196741 MPT196741 MZP196741 NJL196741 NTH196741 ODD196741 OMZ196741 OWV196741 PGR196741 PQN196741 QAJ196741 QKF196741 QUB196741 RDX196741 RNT196741 RXP196741 SHL196741 SRH196741 TBD196741 TKZ196741 TUV196741 UER196741 UON196741 UYJ196741 VIF196741 VSB196741 WBX196741 WLT196741 WVP196741 H262277 JD262277 SZ262277 ACV262277 AMR262277 AWN262277 BGJ262277 BQF262277 CAB262277 CJX262277 CTT262277 DDP262277 DNL262277 DXH262277 EHD262277 EQZ262277 FAV262277 FKR262277 FUN262277 GEJ262277 GOF262277 GYB262277 HHX262277 HRT262277 IBP262277 ILL262277 IVH262277 JFD262277 JOZ262277 JYV262277 KIR262277 KSN262277 LCJ262277 LMF262277 LWB262277 MFX262277 MPT262277 MZP262277 NJL262277 NTH262277 ODD262277 OMZ262277 OWV262277 PGR262277 PQN262277 QAJ262277 QKF262277 QUB262277 RDX262277 RNT262277 RXP262277 SHL262277 SRH262277 TBD262277 TKZ262277 TUV262277 UER262277 UON262277 UYJ262277 VIF262277 VSB262277 WBX262277 WLT262277 WVP262277 H327813 JD327813 SZ327813 ACV327813 AMR327813 AWN327813 BGJ327813 BQF327813 CAB327813 CJX327813 CTT327813 DDP327813 DNL327813 DXH327813 EHD327813 EQZ327813 FAV327813 FKR327813 FUN327813 GEJ327813 GOF327813 GYB327813 HHX327813 HRT327813 IBP327813 ILL327813 IVH327813 JFD327813 JOZ327813 JYV327813 KIR327813 KSN327813 LCJ327813 LMF327813 LWB327813 MFX327813 MPT327813 MZP327813 NJL327813 NTH327813 ODD327813 OMZ327813 OWV327813 PGR327813 PQN327813 QAJ327813 QKF327813 QUB327813 RDX327813 RNT327813 RXP327813 SHL327813 SRH327813 TBD327813 TKZ327813 TUV327813 UER327813 UON327813 UYJ327813 VIF327813 VSB327813 WBX327813 WLT327813 WVP327813 H393349 JD393349 SZ393349 ACV393349 AMR393349 AWN393349 BGJ393349 BQF393349 CAB393349 CJX393349 CTT393349 DDP393349 DNL393349 DXH393349 EHD393349 EQZ393349 FAV393349 FKR393349 FUN393349 GEJ393349 GOF393349 GYB393349 HHX393349 HRT393349 IBP393349 ILL393349 IVH393349 JFD393349 JOZ393349 JYV393349 KIR393349 KSN393349 LCJ393349 LMF393349 LWB393349 MFX393349 MPT393349 MZP393349 NJL393349 NTH393349 ODD393349 OMZ393349 OWV393349 PGR393349 PQN393349 QAJ393349 QKF393349 QUB393349 RDX393349 RNT393349 RXP393349 SHL393349 SRH393349 TBD393349 TKZ393349 TUV393349 UER393349 UON393349 UYJ393349 VIF393349 VSB393349 WBX393349 WLT393349 WVP393349 H458885 JD458885 SZ458885 ACV458885 AMR458885 AWN458885 BGJ458885 BQF458885 CAB458885 CJX458885 CTT458885 DDP458885 DNL458885 DXH458885 EHD458885 EQZ458885 FAV458885 FKR458885 FUN458885 GEJ458885 GOF458885 GYB458885 HHX458885 HRT458885 IBP458885 ILL458885 IVH458885 JFD458885 JOZ458885 JYV458885 KIR458885 KSN458885 LCJ458885 LMF458885 LWB458885 MFX458885 MPT458885 MZP458885 NJL458885 NTH458885 ODD458885 OMZ458885 OWV458885 PGR458885 PQN458885 QAJ458885 QKF458885 QUB458885 RDX458885 RNT458885 RXP458885 SHL458885 SRH458885 TBD458885 TKZ458885 TUV458885 UER458885 UON458885 UYJ458885 VIF458885 VSB458885 WBX458885 WLT458885 WVP458885 H524421 JD524421 SZ524421 ACV524421 AMR524421 AWN524421 BGJ524421 BQF524421 CAB524421 CJX524421 CTT524421 DDP524421 DNL524421 DXH524421 EHD524421 EQZ524421 FAV524421 FKR524421 FUN524421 GEJ524421 GOF524421 GYB524421 HHX524421 HRT524421 IBP524421 ILL524421 IVH524421 JFD524421 JOZ524421 JYV524421 KIR524421 KSN524421 LCJ524421 LMF524421 LWB524421 MFX524421 MPT524421 MZP524421 NJL524421 NTH524421 ODD524421 OMZ524421 OWV524421 PGR524421 PQN524421 QAJ524421 QKF524421 QUB524421 RDX524421 RNT524421 RXP524421 SHL524421 SRH524421 TBD524421 TKZ524421 TUV524421 UER524421 UON524421 UYJ524421 VIF524421 VSB524421 WBX524421 WLT524421 WVP524421 H589957 JD589957 SZ589957 ACV589957 AMR589957 AWN589957 BGJ589957 BQF589957 CAB589957 CJX589957 CTT589957 DDP589957 DNL589957 DXH589957 EHD589957 EQZ589957 FAV589957 FKR589957 FUN589957 GEJ589957 GOF589957 GYB589957 HHX589957 HRT589957 IBP589957 ILL589957 IVH589957 JFD589957 JOZ589957 JYV589957 KIR589957 KSN589957 LCJ589957 LMF589957 LWB589957 MFX589957 MPT589957 MZP589957 NJL589957 NTH589957 ODD589957 OMZ589957 OWV589957 PGR589957 PQN589957 QAJ589957 QKF589957 QUB589957 RDX589957 RNT589957 RXP589957 SHL589957 SRH589957 TBD589957 TKZ589957 TUV589957 UER589957 UON589957 UYJ589957 VIF589957 VSB589957 WBX589957 WLT589957 WVP589957 H655493 JD655493 SZ655493 ACV655493 AMR655493 AWN655493 BGJ655493 BQF655493 CAB655493 CJX655493 CTT655493 DDP655493 DNL655493 DXH655493 EHD655493 EQZ655493 FAV655493 FKR655493 FUN655493 GEJ655493 GOF655493 GYB655493 HHX655493 HRT655493 IBP655493 ILL655493 IVH655493 JFD655493 JOZ655493 JYV655493 KIR655493 KSN655493 LCJ655493 LMF655493 LWB655493 MFX655493 MPT655493 MZP655493 NJL655493 NTH655493 ODD655493 OMZ655493 OWV655493 PGR655493 PQN655493 QAJ655493 QKF655493 QUB655493 RDX655493 RNT655493 RXP655493 SHL655493 SRH655493 TBD655493 TKZ655493 TUV655493 UER655493 UON655493 UYJ655493 VIF655493 VSB655493 WBX655493 WLT655493 WVP655493 H721029 JD721029 SZ721029 ACV721029 AMR721029 AWN721029 BGJ721029 BQF721029 CAB721029 CJX721029 CTT721029 DDP721029 DNL721029 DXH721029 EHD721029 EQZ721029 FAV721029 FKR721029 FUN721029 GEJ721029 GOF721029 GYB721029 HHX721029 HRT721029 IBP721029 ILL721029 IVH721029 JFD721029 JOZ721029 JYV721029 KIR721029 KSN721029 LCJ721029 LMF721029 LWB721029 MFX721029 MPT721029 MZP721029 NJL721029 NTH721029 ODD721029 OMZ721029 OWV721029 PGR721029 PQN721029 QAJ721029 QKF721029 QUB721029 RDX721029 RNT721029 RXP721029 SHL721029 SRH721029 TBD721029 TKZ721029 TUV721029 UER721029 UON721029 UYJ721029 VIF721029 VSB721029 WBX721029 WLT721029 WVP721029 H786565 JD786565 SZ786565 ACV786565 AMR786565 AWN786565 BGJ786565 BQF786565 CAB786565 CJX786565 CTT786565 DDP786565 DNL786565 DXH786565 EHD786565 EQZ786565 FAV786565 FKR786565 FUN786565 GEJ786565 GOF786565 GYB786565 HHX786565 HRT786565 IBP786565 ILL786565 IVH786565 JFD786565 JOZ786565 JYV786565 KIR786565 KSN786565 LCJ786565 LMF786565 LWB786565 MFX786565 MPT786565 MZP786565 NJL786565 NTH786565 ODD786565 OMZ786565 OWV786565 PGR786565 PQN786565 QAJ786565 QKF786565 QUB786565 RDX786565 RNT786565 RXP786565 SHL786565 SRH786565 TBD786565 TKZ786565 TUV786565 UER786565 UON786565 UYJ786565 VIF786565 VSB786565 WBX786565 WLT786565 WVP786565 H852101 JD852101 SZ852101 ACV852101 AMR852101 AWN852101 BGJ852101 BQF852101 CAB852101 CJX852101 CTT852101 DDP852101 DNL852101 DXH852101 EHD852101 EQZ852101 FAV852101 FKR852101 FUN852101 GEJ852101 GOF852101 GYB852101 HHX852101 HRT852101 IBP852101 ILL852101 IVH852101 JFD852101 JOZ852101 JYV852101 KIR852101 KSN852101 LCJ852101 LMF852101 LWB852101 MFX852101 MPT852101 MZP852101 NJL852101 NTH852101 ODD852101 OMZ852101 OWV852101 PGR852101 PQN852101 QAJ852101 QKF852101 QUB852101 RDX852101 RNT852101 RXP852101 SHL852101 SRH852101 TBD852101 TKZ852101 TUV852101 UER852101 UON852101 UYJ852101 VIF852101 VSB852101 WBX852101 WLT852101 WVP852101 H917637 JD917637 SZ917637 ACV917637 AMR917637 AWN917637 BGJ917637 BQF917637 CAB917637 CJX917637 CTT917637 DDP917637 DNL917637 DXH917637 EHD917637 EQZ917637 FAV917637 FKR917637 FUN917637 GEJ917637 GOF917637 GYB917637 HHX917637 HRT917637 IBP917637 ILL917637 IVH917637 JFD917637 JOZ917637 JYV917637 KIR917637 KSN917637 LCJ917637 LMF917637 LWB917637 MFX917637 MPT917637 MZP917637 NJL917637 NTH917637 ODD917637 OMZ917637 OWV917637 PGR917637 PQN917637 QAJ917637 QKF917637 QUB917637 RDX917637 RNT917637 RXP917637 SHL917637 SRH917637 TBD917637 TKZ917637 TUV917637 UER917637 UON917637 UYJ917637 VIF917637 VSB917637 WBX917637 WLT917637 WVP917637 H983173 JD983173 SZ983173 ACV983173 AMR983173 AWN983173 BGJ983173 BQF983173 CAB983173 CJX983173 CTT983173 DDP983173 DNL983173 DXH983173 EHD983173 EQZ983173 FAV983173 FKR983173 FUN983173 GEJ983173 GOF983173 GYB983173 HHX983173 HRT983173 IBP983173 ILL983173 IVH983173 JFD983173 JOZ983173 JYV983173 KIR983173 KSN983173 LCJ983173 LMF983173 LWB983173 MFX983173 MPT983173 MZP983173 NJL983173 NTH983173 ODD983173 OMZ983173 OWV983173 PGR983173 PQN983173 QAJ983173 QKF983173 QUB983173 RDX983173 RNT983173 RXP983173 SHL983173 SRH983173 TBD983173 TKZ983173 TUV983173 UER983173 UON983173 UYJ983173 VIF983173 VSB983173 WBX983173 WLT983173 WVP983173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H125 JD125 SZ125 ACV125 AMR125 AWN125 BGJ125 BQF125 CAB125 CJX125 CTT125 DDP125 DNL125 DXH125 EHD125 EQZ125 FAV125 FKR125 FUN125 GEJ125 GOF125 GYB125 HHX125 HRT125 IBP125 ILL125 IVH125 JFD125 JOZ125 JYV125 KIR125 KSN125 LCJ125 LMF125 LWB125 MFX125 MPT125 MZP125 NJL125 NTH125 ODD125 OMZ125 OWV125 PGR125 PQN125 QAJ125 QKF125 QUB125 RDX125 RNT125 RXP125 SHL125 SRH125 TBD125 TKZ125 TUV125 UER125 UON125 UYJ125 VIF125 VSB125 WBX125 WLT125 WVP125 H65661 JD65661 SZ65661 ACV65661 AMR65661 AWN65661 BGJ65661 BQF65661 CAB65661 CJX65661 CTT65661 DDP65661 DNL65661 DXH65661 EHD65661 EQZ65661 FAV65661 FKR65661 FUN65661 GEJ65661 GOF65661 GYB65661 HHX65661 HRT65661 IBP65661 ILL65661 IVH65661 JFD65661 JOZ65661 JYV65661 KIR65661 KSN65661 LCJ65661 LMF65661 LWB65661 MFX65661 MPT65661 MZP65661 NJL65661 NTH65661 ODD65661 OMZ65661 OWV65661 PGR65661 PQN65661 QAJ65661 QKF65661 QUB65661 RDX65661 RNT65661 RXP65661 SHL65661 SRH65661 TBD65661 TKZ65661 TUV65661 UER65661 UON65661 UYJ65661 VIF65661 VSB65661 WBX65661 WLT65661 WVP65661 H131197 JD131197 SZ131197 ACV131197 AMR131197 AWN131197 BGJ131197 BQF131197 CAB131197 CJX131197 CTT131197 DDP131197 DNL131197 DXH131197 EHD131197 EQZ131197 FAV131197 FKR131197 FUN131197 GEJ131197 GOF131197 GYB131197 HHX131197 HRT131197 IBP131197 ILL131197 IVH131197 JFD131197 JOZ131197 JYV131197 KIR131197 KSN131197 LCJ131197 LMF131197 LWB131197 MFX131197 MPT131197 MZP131197 NJL131197 NTH131197 ODD131197 OMZ131197 OWV131197 PGR131197 PQN131197 QAJ131197 QKF131197 QUB131197 RDX131197 RNT131197 RXP131197 SHL131197 SRH131197 TBD131197 TKZ131197 TUV131197 UER131197 UON131197 UYJ131197 VIF131197 VSB131197 WBX131197 WLT131197 WVP131197 H196733 JD196733 SZ196733 ACV196733 AMR196733 AWN196733 BGJ196733 BQF196733 CAB196733 CJX196733 CTT196733 DDP196733 DNL196733 DXH196733 EHD196733 EQZ196733 FAV196733 FKR196733 FUN196733 GEJ196733 GOF196733 GYB196733 HHX196733 HRT196733 IBP196733 ILL196733 IVH196733 JFD196733 JOZ196733 JYV196733 KIR196733 KSN196733 LCJ196733 LMF196733 LWB196733 MFX196733 MPT196733 MZP196733 NJL196733 NTH196733 ODD196733 OMZ196733 OWV196733 PGR196733 PQN196733 QAJ196733 QKF196733 QUB196733 RDX196733 RNT196733 RXP196733 SHL196733 SRH196733 TBD196733 TKZ196733 TUV196733 UER196733 UON196733 UYJ196733 VIF196733 VSB196733 WBX196733 WLT196733 WVP196733 H262269 JD262269 SZ262269 ACV262269 AMR262269 AWN262269 BGJ262269 BQF262269 CAB262269 CJX262269 CTT262269 DDP262269 DNL262269 DXH262269 EHD262269 EQZ262269 FAV262269 FKR262269 FUN262269 GEJ262269 GOF262269 GYB262269 HHX262269 HRT262269 IBP262269 ILL262269 IVH262269 JFD262269 JOZ262269 JYV262269 KIR262269 KSN262269 LCJ262269 LMF262269 LWB262269 MFX262269 MPT262269 MZP262269 NJL262269 NTH262269 ODD262269 OMZ262269 OWV262269 PGR262269 PQN262269 QAJ262269 QKF262269 QUB262269 RDX262269 RNT262269 RXP262269 SHL262269 SRH262269 TBD262269 TKZ262269 TUV262269 UER262269 UON262269 UYJ262269 VIF262269 VSB262269 WBX262269 WLT262269 WVP262269 H327805 JD327805 SZ327805 ACV327805 AMR327805 AWN327805 BGJ327805 BQF327805 CAB327805 CJX327805 CTT327805 DDP327805 DNL327805 DXH327805 EHD327805 EQZ327805 FAV327805 FKR327805 FUN327805 GEJ327805 GOF327805 GYB327805 HHX327805 HRT327805 IBP327805 ILL327805 IVH327805 JFD327805 JOZ327805 JYV327805 KIR327805 KSN327805 LCJ327805 LMF327805 LWB327805 MFX327805 MPT327805 MZP327805 NJL327805 NTH327805 ODD327805 OMZ327805 OWV327805 PGR327805 PQN327805 QAJ327805 QKF327805 QUB327805 RDX327805 RNT327805 RXP327805 SHL327805 SRH327805 TBD327805 TKZ327805 TUV327805 UER327805 UON327805 UYJ327805 VIF327805 VSB327805 WBX327805 WLT327805 WVP327805 H393341 JD393341 SZ393341 ACV393341 AMR393341 AWN393341 BGJ393341 BQF393341 CAB393341 CJX393341 CTT393341 DDP393341 DNL393341 DXH393341 EHD393341 EQZ393341 FAV393341 FKR393341 FUN393341 GEJ393341 GOF393341 GYB393341 HHX393341 HRT393341 IBP393341 ILL393341 IVH393341 JFD393341 JOZ393341 JYV393341 KIR393341 KSN393341 LCJ393341 LMF393341 LWB393341 MFX393341 MPT393341 MZP393341 NJL393341 NTH393341 ODD393341 OMZ393341 OWV393341 PGR393341 PQN393341 QAJ393341 QKF393341 QUB393341 RDX393341 RNT393341 RXP393341 SHL393341 SRH393341 TBD393341 TKZ393341 TUV393341 UER393341 UON393341 UYJ393341 VIF393341 VSB393341 WBX393341 WLT393341 WVP393341 H458877 JD458877 SZ458877 ACV458877 AMR458877 AWN458877 BGJ458877 BQF458877 CAB458877 CJX458877 CTT458877 DDP458877 DNL458877 DXH458877 EHD458877 EQZ458877 FAV458877 FKR458877 FUN458877 GEJ458877 GOF458877 GYB458877 HHX458877 HRT458877 IBP458877 ILL458877 IVH458877 JFD458877 JOZ458877 JYV458877 KIR458877 KSN458877 LCJ458877 LMF458877 LWB458877 MFX458877 MPT458877 MZP458877 NJL458877 NTH458877 ODD458877 OMZ458877 OWV458877 PGR458877 PQN458877 QAJ458877 QKF458877 QUB458877 RDX458877 RNT458877 RXP458877 SHL458877 SRH458877 TBD458877 TKZ458877 TUV458877 UER458877 UON458877 UYJ458877 VIF458877 VSB458877 WBX458877 WLT458877 WVP458877 H524413 JD524413 SZ524413 ACV524413 AMR524413 AWN524413 BGJ524413 BQF524413 CAB524413 CJX524413 CTT524413 DDP524413 DNL524413 DXH524413 EHD524413 EQZ524413 FAV524413 FKR524413 FUN524413 GEJ524413 GOF524413 GYB524413 HHX524413 HRT524413 IBP524413 ILL524413 IVH524413 JFD524413 JOZ524413 JYV524413 KIR524413 KSN524413 LCJ524413 LMF524413 LWB524413 MFX524413 MPT524413 MZP524413 NJL524413 NTH524413 ODD524413 OMZ524413 OWV524413 PGR524413 PQN524413 QAJ524413 QKF524413 QUB524413 RDX524413 RNT524413 RXP524413 SHL524413 SRH524413 TBD524413 TKZ524413 TUV524413 UER524413 UON524413 UYJ524413 VIF524413 VSB524413 WBX524413 WLT524413 WVP524413 H589949 JD589949 SZ589949 ACV589949 AMR589949 AWN589949 BGJ589949 BQF589949 CAB589949 CJX589949 CTT589949 DDP589949 DNL589949 DXH589949 EHD589949 EQZ589949 FAV589949 FKR589949 FUN589949 GEJ589949 GOF589949 GYB589949 HHX589949 HRT589949 IBP589949 ILL589949 IVH589949 JFD589949 JOZ589949 JYV589949 KIR589949 KSN589949 LCJ589949 LMF589949 LWB589949 MFX589949 MPT589949 MZP589949 NJL589949 NTH589949 ODD589949 OMZ589949 OWV589949 PGR589949 PQN589949 QAJ589949 QKF589949 QUB589949 RDX589949 RNT589949 RXP589949 SHL589949 SRH589949 TBD589949 TKZ589949 TUV589949 UER589949 UON589949 UYJ589949 VIF589949 VSB589949 WBX589949 WLT589949 WVP589949 H655485 JD655485 SZ655485 ACV655485 AMR655485 AWN655485 BGJ655485 BQF655485 CAB655485 CJX655485 CTT655485 DDP655485 DNL655485 DXH655485 EHD655485 EQZ655485 FAV655485 FKR655485 FUN655485 GEJ655485 GOF655485 GYB655485 HHX655485 HRT655485 IBP655485 ILL655485 IVH655485 JFD655485 JOZ655485 JYV655485 KIR655485 KSN655485 LCJ655485 LMF655485 LWB655485 MFX655485 MPT655485 MZP655485 NJL655485 NTH655485 ODD655485 OMZ655485 OWV655485 PGR655485 PQN655485 QAJ655485 QKF655485 QUB655485 RDX655485 RNT655485 RXP655485 SHL655485 SRH655485 TBD655485 TKZ655485 TUV655485 UER655485 UON655485 UYJ655485 VIF655485 VSB655485 WBX655485 WLT655485 WVP655485 H721021 JD721021 SZ721021 ACV721021 AMR721021 AWN721021 BGJ721021 BQF721021 CAB721021 CJX721021 CTT721021 DDP721021 DNL721021 DXH721021 EHD721021 EQZ721021 FAV721021 FKR721021 FUN721021 GEJ721021 GOF721021 GYB721021 HHX721021 HRT721021 IBP721021 ILL721021 IVH721021 JFD721021 JOZ721021 JYV721021 KIR721021 KSN721021 LCJ721021 LMF721021 LWB721021 MFX721021 MPT721021 MZP721021 NJL721021 NTH721021 ODD721021 OMZ721021 OWV721021 PGR721021 PQN721021 QAJ721021 QKF721021 QUB721021 RDX721021 RNT721021 RXP721021 SHL721021 SRH721021 TBD721021 TKZ721021 TUV721021 UER721021 UON721021 UYJ721021 VIF721021 VSB721021 WBX721021 WLT721021 WVP721021 H786557 JD786557 SZ786557 ACV786557 AMR786557 AWN786557 BGJ786557 BQF786557 CAB786557 CJX786557 CTT786557 DDP786557 DNL786557 DXH786557 EHD786557 EQZ786557 FAV786557 FKR786557 FUN786557 GEJ786557 GOF786557 GYB786557 HHX786557 HRT786557 IBP786557 ILL786557 IVH786557 JFD786557 JOZ786557 JYV786557 KIR786557 KSN786557 LCJ786557 LMF786557 LWB786557 MFX786557 MPT786557 MZP786557 NJL786557 NTH786557 ODD786557 OMZ786557 OWV786557 PGR786557 PQN786557 QAJ786557 QKF786557 QUB786557 RDX786557 RNT786557 RXP786557 SHL786557 SRH786557 TBD786557 TKZ786557 TUV786557 UER786557 UON786557 UYJ786557 VIF786557 VSB786557 WBX786557 WLT786557 WVP786557 H852093 JD852093 SZ852093 ACV852093 AMR852093 AWN852093 BGJ852093 BQF852093 CAB852093 CJX852093 CTT852093 DDP852093 DNL852093 DXH852093 EHD852093 EQZ852093 FAV852093 FKR852093 FUN852093 GEJ852093 GOF852093 GYB852093 HHX852093 HRT852093 IBP852093 ILL852093 IVH852093 JFD852093 JOZ852093 JYV852093 KIR852093 KSN852093 LCJ852093 LMF852093 LWB852093 MFX852093 MPT852093 MZP852093 NJL852093 NTH852093 ODD852093 OMZ852093 OWV852093 PGR852093 PQN852093 QAJ852093 QKF852093 QUB852093 RDX852093 RNT852093 RXP852093 SHL852093 SRH852093 TBD852093 TKZ852093 TUV852093 UER852093 UON852093 UYJ852093 VIF852093 VSB852093 WBX852093 WLT852093 WVP852093 H917629 JD917629 SZ917629 ACV917629 AMR917629 AWN917629 BGJ917629 BQF917629 CAB917629 CJX917629 CTT917629 DDP917629 DNL917629 DXH917629 EHD917629 EQZ917629 FAV917629 FKR917629 FUN917629 GEJ917629 GOF917629 GYB917629 HHX917629 HRT917629 IBP917629 ILL917629 IVH917629 JFD917629 JOZ917629 JYV917629 KIR917629 KSN917629 LCJ917629 LMF917629 LWB917629 MFX917629 MPT917629 MZP917629 NJL917629 NTH917629 ODD917629 OMZ917629 OWV917629 PGR917629 PQN917629 QAJ917629 QKF917629 QUB917629 RDX917629 RNT917629 RXP917629 SHL917629 SRH917629 TBD917629 TKZ917629 TUV917629 UER917629 UON917629 UYJ917629 VIF917629 VSB917629 WBX917629 WLT917629 WVP917629 H983165 JD983165 SZ983165 ACV983165 AMR983165 AWN983165 BGJ983165 BQF983165 CAB983165 CJX983165 CTT983165 DDP983165 DNL983165 DXH983165 EHD983165 EQZ983165 FAV983165 FKR983165 FUN983165 GEJ983165 GOF983165 GYB983165 HHX983165 HRT983165 IBP983165 ILL983165 IVH983165 JFD983165 JOZ983165 JYV983165 KIR983165 KSN983165 LCJ983165 LMF983165 LWB983165 MFX983165 MPT983165 MZP983165 NJL983165 NTH983165 ODD983165 OMZ983165 OWV983165 PGR983165 PQN983165 QAJ983165 QKF983165 QUB983165 RDX983165 RNT983165 RXP983165 SHL983165 SRH983165 TBD983165 TKZ983165 TUV983165 UER983165 UON983165 UYJ983165 VIF983165 VSB983165 WBX983165 WLT983165 WVP983165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H141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H65677 JD65677 SZ65677 ACV65677 AMR65677 AWN65677 BGJ65677 BQF65677 CAB65677 CJX65677 CTT65677 DDP65677 DNL65677 DXH65677 EHD65677 EQZ65677 FAV65677 FKR65677 FUN65677 GEJ65677 GOF65677 GYB65677 HHX65677 HRT65677 IBP65677 ILL65677 IVH65677 JFD65677 JOZ65677 JYV65677 KIR65677 KSN65677 LCJ65677 LMF65677 LWB65677 MFX65677 MPT65677 MZP65677 NJL65677 NTH65677 ODD65677 OMZ65677 OWV65677 PGR65677 PQN65677 QAJ65677 QKF65677 QUB65677 RDX65677 RNT65677 RXP65677 SHL65677 SRH65677 TBD65677 TKZ65677 TUV65677 UER65677 UON65677 UYJ65677 VIF65677 VSB65677 WBX65677 WLT65677 WVP65677 H131213 JD131213 SZ131213 ACV131213 AMR131213 AWN131213 BGJ131213 BQF131213 CAB131213 CJX131213 CTT131213 DDP131213 DNL131213 DXH131213 EHD131213 EQZ131213 FAV131213 FKR131213 FUN131213 GEJ131213 GOF131213 GYB131213 HHX131213 HRT131213 IBP131213 ILL131213 IVH131213 JFD131213 JOZ131213 JYV131213 KIR131213 KSN131213 LCJ131213 LMF131213 LWB131213 MFX131213 MPT131213 MZP131213 NJL131213 NTH131213 ODD131213 OMZ131213 OWV131213 PGR131213 PQN131213 QAJ131213 QKF131213 QUB131213 RDX131213 RNT131213 RXP131213 SHL131213 SRH131213 TBD131213 TKZ131213 TUV131213 UER131213 UON131213 UYJ131213 VIF131213 VSB131213 WBX131213 WLT131213 WVP131213 H196749 JD196749 SZ196749 ACV196749 AMR196749 AWN196749 BGJ196749 BQF196749 CAB196749 CJX196749 CTT196749 DDP196749 DNL196749 DXH196749 EHD196749 EQZ196749 FAV196749 FKR196749 FUN196749 GEJ196749 GOF196749 GYB196749 HHX196749 HRT196749 IBP196749 ILL196749 IVH196749 JFD196749 JOZ196749 JYV196749 KIR196749 KSN196749 LCJ196749 LMF196749 LWB196749 MFX196749 MPT196749 MZP196749 NJL196749 NTH196749 ODD196749 OMZ196749 OWV196749 PGR196749 PQN196749 QAJ196749 QKF196749 QUB196749 RDX196749 RNT196749 RXP196749 SHL196749 SRH196749 TBD196749 TKZ196749 TUV196749 UER196749 UON196749 UYJ196749 VIF196749 VSB196749 WBX196749 WLT196749 WVP196749 H262285 JD262285 SZ262285 ACV262285 AMR262285 AWN262285 BGJ262285 BQF262285 CAB262285 CJX262285 CTT262285 DDP262285 DNL262285 DXH262285 EHD262285 EQZ262285 FAV262285 FKR262285 FUN262285 GEJ262285 GOF262285 GYB262285 HHX262285 HRT262285 IBP262285 ILL262285 IVH262285 JFD262285 JOZ262285 JYV262285 KIR262285 KSN262285 LCJ262285 LMF262285 LWB262285 MFX262285 MPT262285 MZP262285 NJL262285 NTH262285 ODD262285 OMZ262285 OWV262285 PGR262285 PQN262285 QAJ262285 QKF262285 QUB262285 RDX262285 RNT262285 RXP262285 SHL262285 SRH262285 TBD262285 TKZ262285 TUV262285 UER262285 UON262285 UYJ262285 VIF262285 VSB262285 WBX262285 WLT262285 WVP262285 H327821 JD327821 SZ327821 ACV327821 AMR327821 AWN327821 BGJ327821 BQF327821 CAB327821 CJX327821 CTT327821 DDP327821 DNL327821 DXH327821 EHD327821 EQZ327821 FAV327821 FKR327821 FUN327821 GEJ327821 GOF327821 GYB327821 HHX327821 HRT327821 IBP327821 ILL327821 IVH327821 JFD327821 JOZ327821 JYV327821 KIR327821 KSN327821 LCJ327821 LMF327821 LWB327821 MFX327821 MPT327821 MZP327821 NJL327821 NTH327821 ODD327821 OMZ327821 OWV327821 PGR327821 PQN327821 QAJ327821 QKF327821 QUB327821 RDX327821 RNT327821 RXP327821 SHL327821 SRH327821 TBD327821 TKZ327821 TUV327821 UER327821 UON327821 UYJ327821 VIF327821 VSB327821 WBX327821 WLT327821 WVP327821 H393357 JD393357 SZ393357 ACV393357 AMR393357 AWN393357 BGJ393357 BQF393357 CAB393357 CJX393357 CTT393357 DDP393357 DNL393357 DXH393357 EHD393357 EQZ393357 FAV393357 FKR393357 FUN393357 GEJ393357 GOF393357 GYB393357 HHX393357 HRT393357 IBP393357 ILL393357 IVH393357 JFD393357 JOZ393357 JYV393357 KIR393357 KSN393357 LCJ393357 LMF393357 LWB393357 MFX393357 MPT393357 MZP393357 NJL393357 NTH393357 ODD393357 OMZ393357 OWV393357 PGR393357 PQN393357 QAJ393357 QKF393357 QUB393357 RDX393357 RNT393357 RXP393357 SHL393357 SRH393357 TBD393357 TKZ393357 TUV393357 UER393357 UON393357 UYJ393357 VIF393357 VSB393357 WBX393357 WLT393357 WVP393357 H458893 JD458893 SZ458893 ACV458893 AMR458893 AWN458893 BGJ458893 BQF458893 CAB458893 CJX458893 CTT458893 DDP458893 DNL458893 DXH458893 EHD458893 EQZ458893 FAV458893 FKR458893 FUN458893 GEJ458893 GOF458893 GYB458893 HHX458893 HRT458893 IBP458893 ILL458893 IVH458893 JFD458893 JOZ458893 JYV458893 KIR458893 KSN458893 LCJ458893 LMF458893 LWB458893 MFX458893 MPT458893 MZP458893 NJL458893 NTH458893 ODD458893 OMZ458893 OWV458893 PGR458893 PQN458893 QAJ458893 QKF458893 QUB458893 RDX458893 RNT458893 RXP458893 SHL458893 SRH458893 TBD458893 TKZ458893 TUV458893 UER458893 UON458893 UYJ458893 VIF458893 VSB458893 WBX458893 WLT458893 WVP458893 H524429 JD524429 SZ524429 ACV524429 AMR524429 AWN524429 BGJ524429 BQF524429 CAB524429 CJX524429 CTT524429 DDP524429 DNL524429 DXH524429 EHD524429 EQZ524429 FAV524429 FKR524429 FUN524429 GEJ524429 GOF524429 GYB524429 HHX524429 HRT524429 IBP524429 ILL524429 IVH524429 JFD524429 JOZ524429 JYV524429 KIR524429 KSN524429 LCJ524429 LMF524429 LWB524429 MFX524429 MPT524429 MZP524429 NJL524429 NTH524429 ODD524429 OMZ524429 OWV524429 PGR524429 PQN524429 QAJ524429 QKF524429 QUB524429 RDX524429 RNT524429 RXP524429 SHL524429 SRH524429 TBD524429 TKZ524429 TUV524429 UER524429 UON524429 UYJ524429 VIF524429 VSB524429 WBX524429 WLT524429 WVP524429 H589965 JD589965 SZ589965 ACV589965 AMR589965 AWN589965 BGJ589965 BQF589965 CAB589965 CJX589965 CTT589965 DDP589965 DNL589965 DXH589965 EHD589965 EQZ589965 FAV589965 FKR589965 FUN589965 GEJ589965 GOF589965 GYB589965 HHX589965 HRT589965 IBP589965 ILL589965 IVH589965 JFD589965 JOZ589965 JYV589965 KIR589965 KSN589965 LCJ589965 LMF589965 LWB589965 MFX589965 MPT589965 MZP589965 NJL589965 NTH589965 ODD589965 OMZ589965 OWV589965 PGR589965 PQN589965 QAJ589965 QKF589965 QUB589965 RDX589965 RNT589965 RXP589965 SHL589965 SRH589965 TBD589965 TKZ589965 TUV589965 UER589965 UON589965 UYJ589965 VIF589965 VSB589965 WBX589965 WLT589965 WVP589965 H655501 JD655501 SZ655501 ACV655501 AMR655501 AWN655501 BGJ655501 BQF655501 CAB655501 CJX655501 CTT655501 DDP655501 DNL655501 DXH655501 EHD655501 EQZ655501 FAV655501 FKR655501 FUN655501 GEJ655501 GOF655501 GYB655501 HHX655501 HRT655501 IBP655501 ILL655501 IVH655501 JFD655501 JOZ655501 JYV655501 KIR655501 KSN655501 LCJ655501 LMF655501 LWB655501 MFX655501 MPT655501 MZP655501 NJL655501 NTH655501 ODD655501 OMZ655501 OWV655501 PGR655501 PQN655501 QAJ655501 QKF655501 QUB655501 RDX655501 RNT655501 RXP655501 SHL655501 SRH655501 TBD655501 TKZ655501 TUV655501 UER655501 UON655501 UYJ655501 VIF655501 VSB655501 WBX655501 WLT655501 WVP655501 H721037 JD721037 SZ721037 ACV721037 AMR721037 AWN721037 BGJ721037 BQF721037 CAB721037 CJX721037 CTT721037 DDP721037 DNL721037 DXH721037 EHD721037 EQZ721037 FAV721037 FKR721037 FUN721037 GEJ721037 GOF721037 GYB721037 HHX721037 HRT721037 IBP721037 ILL721037 IVH721037 JFD721037 JOZ721037 JYV721037 KIR721037 KSN721037 LCJ721037 LMF721037 LWB721037 MFX721037 MPT721037 MZP721037 NJL721037 NTH721037 ODD721037 OMZ721037 OWV721037 PGR721037 PQN721037 QAJ721037 QKF721037 QUB721037 RDX721037 RNT721037 RXP721037 SHL721037 SRH721037 TBD721037 TKZ721037 TUV721037 UER721037 UON721037 UYJ721037 VIF721037 VSB721037 WBX721037 WLT721037 WVP721037 H786573 JD786573 SZ786573 ACV786573 AMR786573 AWN786573 BGJ786573 BQF786573 CAB786573 CJX786573 CTT786573 DDP786573 DNL786573 DXH786573 EHD786573 EQZ786573 FAV786573 FKR786573 FUN786573 GEJ786573 GOF786573 GYB786573 HHX786573 HRT786573 IBP786573 ILL786573 IVH786573 JFD786573 JOZ786573 JYV786573 KIR786573 KSN786573 LCJ786573 LMF786573 LWB786573 MFX786573 MPT786573 MZP786573 NJL786573 NTH786573 ODD786573 OMZ786573 OWV786573 PGR786573 PQN786573 QAJ786573 QKF786573 QUB786573 RDX786573 RNT786573 RXP786573 SHL786573 SRH786573 TBD786573 TKZ786573 TUV786573 UER786573 UON786573 UYJ786573 VIF786573 VSB786573 WBX786573 WLT786573 WVP786573 H852109 JD852109 SZ852109 ACV852109 AMR852109 AWN852109 BGJ852109 BQF852109 CAB852109 CJX852109 CTT852109 DDP852109 DNL852109 DXH852109 EHD852109 EQZ852109 FAV852109 FKR852109 FUN852109 GEJ852109 GOF852109 GYB852109 HHX852109 HRT852109 IBP852109 ILL852109 IVH852109 JFD852109 JOZ852109 JYV852109 KIR852109 KSN852109 LCJ852109 LMF852109 LWB852109 MFX852109 MPT852109 MZP852109 NJL852109 NTH852109 ODD852109 OMZ852109 OWV852109 PGR852109 PQN852109 QAJ852109 QKF852109 QUB852109 RDX852109 RNT852109 RXP852109 SHL852109 SRH852109 TBD852109 TKZ852109 TUV852109 UER852109 UON852109 UYJ852109 VIF852109 VSB852109 WBX852109 WLT852109 WVP852109 H917645 JD917645 SZ917645 ACV917645 AMR917645 AWN917645 BGJ917645 BQF917645 CAB917645 CJX917645 CTT917645 DDP917645 DNL917645 DXH917645 EHD917645 EQZ917645 FAV917645 FKR917645 FUN917645 GEJ917645 GOF917645 GYB917645 HHX917645 HRT917645 IBP917645 ILL917645 IVH917645 JFD917645 JOZ917645 JYV917645 KIR917645 KSN917645 LCJ917645 LMF917645 LWB917645 MFX917645 MPT917645 MZP917645 NJL917645 NTH917645 ODD917645 OMZ917645 OWV917645 PGR917645 PQN917645 QAJ917645 QKF917645 QUB917645 RDX917645 RNT917645 RXP917645 SHL917645 SRH917645 TBD917645 TKZ917645 TUV917645 UER917645 UON917645 UYJ917645 VIF917645 VSB917645 WBX917645 WLT917645 WVP917645 H983181 JD983181 SZ983181 ACV983181 AMR983181 AWN983181 BGJ983181 BQF983181 CAB983181 CJX983181 CTT983181 DDP983181 DNL983181 DXH983181 EHD983181 EQZ983181 FAV983181 FKR983181 FUN983181 GEJ983181 GOF983181 GYB983181 HHX983181 HRT983181 IBP983181 ILL983181 IVH983181 JFD983181 JOZ983181 JYV983181 KIR983181 KSN983181 LCJ983181 LMF983181 LWB983181 MFX983181 MPT983181 MZP983181 NJL983181 NTH983181 ODD983181 OMZ983181 OWV983181 PGR983181 PQN983181 QAJ983181 QKF983181 QUB983181 RDX983181 RNT983181 RXP983181 SHL983181 SRH983181 TBD983181 TKZ983181 TUV983181 UER983181 UON983181 UYJ983181 VIF983181 VSB983181 WBX983181 WLT983181 WVP983181 J137 JF137 TB137 ACX137 AMT137 AWP137 BGL137 BQH137 CAD137 CJZ137 CTV137 DDR137 DNN137 DXJ137 EHF137 ERB137 FAX137 FKT137 FUP137 GEL137 GOH137 GYD137 HHZ137 HRV137 IBR137 ILN137 IVJ137 JFF137 JPB137 JYX137 KIT137 KSP137 LCL137 LMH137 LWD137 MFZ137 MPV137 MZR137 NJN137 NTJ137 ODF137 ONB137 OWX137 PGT137 PQP137 QAL137 QKH137 QUD137 RDZ137 RNV137 RXR137 SHN137 SRJ137 TBF137 TLB137 TUX137 UET137 UOP137 UYL137 VIH137 VSD137 WBZ137 WLV137 WVR137 J65673 JF65673 TB65673 ACX65673 AMT65673 AWP65673 BGL65673 BQH65673 CAD65673 CJZ65673 CTV65673 DDR65673 DNN65673 DXJ65673 EHF65673 ERB65673 FAX65673 FKT65673 FUP65673 GEL65673 GOH65673 GYD65673 HHZ65673 HRV65673 IBR65673 ILN65673 IVJ65673 JFF65673 JPB65673 JYX65673 KIT65673 KSP65673 LCL65673 LMH65673 LWD65673 MFZ65673 MPV65673 MZR65673 NJN65673 NTJ65673 ODF65673 ONB65673 OWX65673 PGT65673 PQP65673 QAL65673 QKH65673 QUD65673 RDZ65673 RNV65673 RXR65673 SHN65673 SRJ65673 TBF65673 TLB65673 TUX65673 UET65673 UOP65673 UYL65673 VIH65673 VSD65673 WBZ65673 WLV65673 WVR65673 J131209 JF131209 TB131209 ACX131209 AMT131209 AWP131209 BGL131209 BQH131209 CAD131209 CJZ131209 CTV131209 DDR131209 DNN131209 DXJ131209 EHF131209 ERB131209 FAX131209 FKT131209 FUP131209 GEL131209 GOH131209 GYD131209 HHZ131209 HRV131209 IBR131209 ILN131209 IVJ131209 JFF131209 JPB131209 JYX131209 KIT131209 KSP131209 LCL131209 LMH131209 LWD131209 MFZ131209 MPV131209 MZR131209 NJN131209 NTJ131209 ODF131209 ONB131209 OWX131209 PGT131209 PQP131209 QAL131209 QKH131209 QUD131209 RDZ131209 RNV131209 RXR131209 SHN131209 SRJ131209 TBF131209 TLB131209 TUX131209 UET131209 UOP131209 UYL131209 VIH131209 VSD131209 WBZ131209 WLV131209 WVR131209 J196745 JF196745 TB196745 ACX196745 AMT196745 AWP196745 BGL196745 BQH196745 CAD196745 CJZ196745 CTV196745 DDR196745 DNN196745 DXJ196745 EHF196745 ERB196745 FAX196745 FKT196745 FUP196745 GEL196745 GOH196745 GYD196745 HHZ196745 HRV196745 IBR196745 ILN196745 IVJ196745 JFF196745 JPB196745 JYX196745 KIT196745 KSP196745 LCL196745 LMH196745 LWD196745 MFZ196745 MPV196745 MZR196745 NJN196745 NTJ196745 ODF196745 ONB196745 OWX196745 PGT196745 PQP196745 QAL196745 QKH196745 QUD196745 RDZ196745 RNV196745 RXR196745 SHN196745 SRJ196745 TBF196745 TLB196745 TUX196745 UET196745 UOP196745 UYL196745 VIH196745 VSD196745 WBZ196745 WLV196745 WVR196745 J262281 JF262281 TB262281 ACX262281 AMT262281 AWP262281 BGL262281 BQH262281 CAD262281 CJZ262281 CTV262281 DDR262281 DNN262281 DXJ262281 EHF262281 ERB262281 FAX262281 FKT262281 FUP262281 GEL262281 GOH262281 GYD262281 HHZ262281 HRV262281 IBR262281 ILN262281 IVJ262281 JFF262281 JPB262281 JYX262281 KIT262281 KSP262281 LCL262281 LMH262281 LWD262281 MFZ262281 MPV262281 MZR262281 NJN262281 NTJ262281 ODF262281 ONB262281 OWX262281 PGT262281 PQP262281 QAL262281 QKH262281 QUD262281 RDZ262281 RNV262281 RXR262281 SHN262281 SRJ262281 TBF262281 TLB262281 TUX262281 UET262281 UOP262281 UYL262281 VIH262281 VSD262281 WBZ262281 WLV262281 WVR262281 J327817 JF327817 TB327817 ACX327817 AMT327817 AWP327817 BGL327817 BQH327817 CAD327817 CJZ327817 CTV327817 DDR327817 DNN327817 DXJ327817 EHF327817 ERB327817 FAX327817 FKT327817 FUP327817 GEL327817 GOH327817 GYD327817 HHZ327817 HRV327817 IBR327817 ILN327817 IVJ327817 JFF327817 JPB327817 JYX327817 KIT327817 KSP327817 LCL327817 LMH327817 LWD327817 MFZ327817 MPV327817 MZR327817 NJN327817 NTJ327817 ODF327817 ONB327817 OWX327817 PGT327817 PQP327817 QAL327817 QKH327817 QUD327817 RDZ327817 RNV327817 RXR327817 SHN327817 SRJ327817 TBF327817 TLB327817 TUX327817 UET327817 UOP327817 UYL327817 VIH327817 VSD327817 WBZ327817 WLV327817 WVR327817 J393353 JF393353 TB393353 ACX393353 AMT393353 AWP393353 BGL393353 BQH393353 CAD393353 CJZ393353 CTV393353 DDR393353 DNN393353 DXJ393353 EHF393353 ERB393353 FAX393353 FKT393353 FUP393353 GEL393353 GOH393353 GYD393353 HHZ393353 HRV393353 IBR393353 ILN393353 IVJ393353 JFF393353 JPB393353 JYX393353 KIT393353 KSP393353 LCL393353 LMH393353 LWD393353 MFZ393353 MPV393353 MZR393353 NJN393353 NTJ393353 ODF393353 ONB393353 OWX393353 PGT393353 PQP393353 QAL393353 QKH393353 QUD393353 RDZ393353 RNV393353 RXR393353 SHN393353 SRJ393353 TBF393353 TLB393353 TUX393353 UET393353 UOP393353 UYL393353 VIH393353 VSD393353 WBZ393353 WLV393353 WVR393353 J458889 JF458889 TB458889 ACX458889 AMT458889 AWP458889 BGL458889 BQH458889 CAD458889 CJZ458889 CTV458889 DDR458889 DNN458889 DXJ458889 EHF458889 ERB458889 FAX458889 FKT458889 FUP458889 GEL458889 GOH458889 GYD458889 HHZ458889 HRV458889 IBR458889 ILN458889 IVJ458889 JFF458889 JPB458889 JYX458889 KIT458889 KSP458889 LCL458889 LMH458889 LWD458889 MFZ458889 MPV458889 MZR458889 NJN458889 NTJ458889 ODF458889 ONB458889 OWX458889 PGT458889 PQP458889 QAL458889 QKH458889 QUD458889 RDZ458889 RNV458889 RXR458889 SHN458889 SRJ458889 TBF458889 TLB458889 TUX458889 UET458889 UOP458889 UYL458889 VIH458889 VSD458889 WBZ458889 WLV458889 WVR458889 J524425 JF524425 TB524425 ACX524425 AMT524425 AWP524425 BGL524425 BQH524425 CAD524425 CJZ524425 CTV524425 DDR524425 DNN524425 DXJ524425 EHF524425 ERB524425 FAX524425 FKT524425 FUP524425 GEL524425 GOH524425 GYD524425 HHZ524425 HRV524425 IBR524425 ILN524425 IVJ524425 JFF524425 JPB524425 JYX524425 KIT524425 KSP524425 LCL524425 LMH524425 LWD524425 MFZ524425 MPV524425 MZR524425 NJN524425 NTJ524425 ODF524425 ONB524425 OWX524425 PGT524425 PQP524425 QAL524425 QKH524425 QUD524425 RDZ524425 RNV524425 RXR524425 SHN524425 SRJ524425 TBF524425 TLB524425 TUX524425 UET524425 UOP524425 UYL524425 VIH524425 VSD524425 WBZ524425 WLV524425 WVR524425 J589961 JF589961 TB589961 ACX589961 AMT589961 AWP589961 BGL589961 BQH589961 CAD589961 CJZ589961 CTV589961 DDR589961 DNN589961 DXJ589961 EHF589961 ERB589961 FAX589961 FKT589961 FUP589961 GEL589961 GOH589961 GYD589961 HHZ589961 HRV589961 IBR589961 ILN589961 IVJ589961 JFF589961 JPB589961 JYX589961 KIT589961 KSP589961 LCL589961 LMH589961 LWD589961 MFZ589961 MPV589961 MZR589961 NJN589961 NTJ589961 ODF589961 ONB589961 OWX589961 PGT589961 PQP589961 QAL589961 QKH589961 QUD589961 RDZ589961 RNV589961 RXR589961 SHN589961 SRJ589961 TBF589961 TLB589961 TUX589961 UET589961 UOP589961 UYL589961 VIH589961 VSD589961 WBZ589961 WLV589961 WVR589961 J655497 JF655497 TB655497 ACX655497 AMT655497 AWP655497 BGL655497 BQH655497 CAD655497 CJZ655497 CTV655497 DDR655497 DNN655497 DXJ655497 EHF655497 ERB655497 FAX655497 FKT655497 FUP655497 GEL655497 GOH655497 GYD655497 HHZ655497 HRV655497 IBR655497 ILN655497 IVJ655497 JFF655497 JPB655497 JYX655497 KIT655497 KSP655497 LCL655497 LMH655497 LWD655497 MFZ655497 MPV655497 MZR655497 NJN655497 NTJ655497 ODF655497 ONB655497 OWX655497 PGT655497 PQP655497 QAL655497 QKH655497 QUD655497 RDZ655497 RNV655497 RXR655497 SHN655497 SRJ655497 TBF655497 TLB655497 TUX655497 UET655497 UOP655497 UYL655497 VIH655497 VSD655497 WBZ655497 WLV655497 WVR655497 J721033 JF721033 TB721033 ACX721033 AMT721033 AWP721033 BGL721033 BQH721033 CAD721033 CJZ721033 CTV721033 DDR721033 DNN721033 DXJ721033 EHF721033 ERB721033 FAX721033 FKT721033 FUP721033 GEL721033 GOH721033 GYD721033 HHZ721033 HRV721033 IBR721033 ILN721033 IVJ721033 JFF721033 JPB721033 JYX721033 KIT721033 KSP721033 LCL721033 LMH721033 LWD721033 MFZ721033 MPV721033 MZR721033 NJN721033 NTJ721033 ODF721033 ONB721033 OWX721033 PGT721033 PQP721033 QAL721033 QKH721033 QUD721033 RDZ721033 RNV721033 RXR721033 SHN721033 SRJ721033 TBF721033 TLB721033 TUX721033 UET721033 UOP721033 UYL721033 VIH721033 VSD721033 WBZ721033 WLV721033 WVR721033 J786569 JF786569 TB786569 ACX786569 AMT786569 AWP786569 BGL786569 BQH786569 CAD786569 CJZ786569 CTV786569 DDR786569 DNN786569 DXJ786569 EHF786569 ERB786569 FAX786569 FKT786569 FUP786569 GEL786569 GOH786569 GYD786569 HHZ786569 HRV786569 IBR786569 ILN786569 IVJ786569 JFF786569 JPB786569 JYX786569 KIT786569 KSP786569 LCL786569 LMH786569 LWD786569 MFZ786569 MPV786569 MZR786569 NJN786569 NTJ786569 ODF786569 ONB786569 OWX786569 PGT786569 PQP786569 QAL786569 QKH786569 QUD786569 RDZ786569 RNV786569 RXR786569 SHN786569 SRJ786569 TBF786569 TLB786569 TUX786569 UET786569 UOP786569 UYL786569 VIH786569 VSD786569 WBZ786569 WLV786569 WVR786569 J852105 JF852105 TB852105 ACX852105 AMT852105 AWP852105 BGL852105 BQH852105 CAD852105 CJZ852105 CTV852105 DDR852105 DNN852105 DXJ852105 EHF852105 ERB852105 FAX852105 FKT852105 FUP852105 GEL852105 GOH852105 GYD852105 HHZ852105 HRV852105 IBR852105 ILN852105 IVJ852105 JFF852105 JPB852105 JYX852105 KIT852105 KSP852105 LCL852105 LMH852105 LWD852105 MFZ852105 MPV852105 MZR852105 NJN852105 NTJ852105 ODF852105 ONB852105 OWX852105 PGT852105 PQP852105 QAL852105 QKH852105 QUD852105 RDZ852105 RNV852105 RXR852105 SHN852105 SRJ852105 TBF852105 TLB852105 TUX852105 UET852105 UOP852105 UYL852105 VIH852105 VSD852105 WBZ852105 WLV852105 WVR852105 J917641 JF917641 TB917641 ACX917641 AMT917641 AWP917641 BGL917641 BQH917641 CAD917641 CJZ917641 CTV917641 DDR917641 DNN917641 DXJ917641 EHF917641 ERB917641 FAX917641 FKT917641 FUP917641 GEL917641 GOH917641 GYD917641 HHZ917641 HRV917641 IBR917641 ILN917641 IVJ917641 JFF917641 JPB917641 JYX917641 KIT917641 KSP917641 LCL917641 LMH917641 LWD917641 MFZ917641 MPV917641 MZR917641 NJN917641 NTJ917641 ODF917641 ONB917641 OWX917641 PGT917641 PQP917641 QAL917641 QKH917641 QUD917641 RDZ917641 RNV917641 RXR917641 SHN917641 SRJ917641 TBF917641 TLB917641 TUX917641 UET917641 UOP917641 UYL917641 VIH917641 VSD917641 WBZ917641 WLV917641 WVR917641 J983177 JF983177 TB983177 ACX983177 AMT983177 AWP983177 BGL983177 BQH983177 CAD983177 CJZ983177 CTV983177 DDR983177 DNN983177 DXJ983177 EHF983177 ERB983177 FAX983177 FKT983177 FUP983177 GEL983177 GOH983177 GYD983177 HHZ983177 HRV983177 IBR983177 ILN983177 IVJ983177 JFF983177 JPB983177 JYX983177 KIT983177 KSP983177 LCL983177 LMH983177 LWD983177 MFZ983177 MPV983177 MZR983177 NJN983177 NTJ983177 ODF983177 ONB983177 OWX983177 PGT983177 PQP983177 QAL983177 QKH983177 QUD983177 RDZ983177 RNV983177 RXR983177 SHN983177 SRJ983177 TBF983177 TLB983177 TUX983177 UET983177 UOP983177 UYL983177 VIH983177 VSD983177 WBZ983177 WLV983177 WVR983177 J121 JF121 TB121 ACX121 AMT121 AWP121 BGL121 BQH121 CAD121 CJZ121 CTV121 DDR121 DNN121 DXJ121 EHF121 ERB121 FAX121 FKT121 FUP121 GEL121 GOH121 GYD121 HHZ121 HRV121 IBR121 ILN121 IVJ121 JFF121 JPB121 JYX121 KIT121 KSP121 LCL121 LMH121 LWD121 MFZ121 MPV121 MZR121 NJN121 NTJ121 ODF121 ONB121 OWX121 PGT121 PQP121 QAL121 QKH121 QUD121 RDZ121 RNV121 RXR121 SHN121 SRJ121 TBF121 TLB121 TUX121 UET121 UOP121 UYL121 VIH121 VSD121 WBZ121 WLV121 WVR121 J65657 JF65657 TB65657 ACX65657 AMT65657 AWP65657 BGL65657 BQH65657 CAD65657 CJZ65657 CTV65657 DDR65657 DNN65657 DXJ65657 EHF65657 ERB65657 FAX65657 FKT65657 FUP65657 GEL65657 GOH65657 GYD65657 HHZ65657 HRV65657 IBR65657 ILN65657 IVJ65657 JFF65657 JPB65657 JYX65657 KIT65657 KSP65657 LCL65657 LMH65657 LWD65657 MFZ65657 MPV65657 MZR65657 NJN65657 NTJ65657 ODF65657 ONB65657 OWX65657 PGT65657 PQP65657 QAL65657 QKH65657 QUD65657 RDZ65657 RNV65657 RXR65657 SHN65657 SRJ65657 TBF65657 TLB65657 TUX65657 UET65657 UOP65657 UYL65657 VIH65657 VSD65657 WBZ65657 WLV65657 WVR65657 J131193 JF131193 TB131193 ACX131193 AMT131193 AWP131193 BGL131193 BQH131193 CAD131193 CJZ131193 CTV131193 DDR131193 DNN131193 DXJ131193 EHF131193 ERB131193 FAX131193 FKT131193 FUP131193 GEL131193 GOH131193 GYD131193 HHZ131193 HRV131193 IBR131193 ILN131193 IVJ131193 JFF131193 JPB131193 JYX131193 KIT131193 KSP131193 LCL131193 LMH131193 LWD131193 MFZ131193 MPV131193 MZR131193 NJN131193 NTJ131193 ODF131193 ONB131193 OWX131193 PGT131193 PQP131193 QAL131193 QKH131193 QUD131193 RDZ131193 RNV131193 RXR131193 SHN131193 SRJ131193 TBF131193 TLB131193 TUX131193 UET131193 UOP131193 UYL131193 VIH131193 VSD131193 WBZ131193 WLV131193 WVR131193 J196729 JF196729 TB196729 ACX196729 AMT196729 AWP196729 BGL196729 BQH196729 CAD196729 CJZ196729 CTV196729 DDR196729 DNN196729 DXJ196729 EHF196729 ERB196729 FAX196729 FKT196729 FUP196729 GEL196729 GOH196729 GYD196729 HHZ196729 HRV196729 IBR196729 ILN196729 IVJ196729 JFF196729 JPB196729 JYX196729 KIT196729 KSP196729 LCL196729 LMH196729 LWD196729 MFZ196729 MPV196729 MZR196729 NJN196729 NTJ196729 ODF196729 ONB196729 OWX196729 PGT196729 PQP196729 QAL196729 QKH196729 QUD196729 RDZ196729 RNV196729 RXR196729 SHN196729 SRJ196729 TBF196729 TLB196729 TUX196729 UET196729 UOP196729 UYL196729 VIH196729 VSD196729 WBZ196729 WLV196729 WVR196729 J262265 JF262265 TB262265 ACX262265 AMT262265 AWP262265 BGL262265 BQH262265 CAD262265 CJZ262265 CTV262265 DDR262265 DNN262265 DXJ262265 EHF262265 ERB262265 FAX262265 FKT262265 FUP262265 GEL262265 GOH262265 GYD262265 HHZ262265 HRV262265 IBR262265 ILN262265 IVJ262265 JFF262265 JPB262265 JYX262265 KIT262265 KSP262265 LCL262265 LMH262265 LWD262265 MFZ262265 MPV262265 MZR262265 NJN262265 NTJ262265 ODF262265 ONB262265 OWX262265 PGT262265 PQP262265 QAL262265 QKH262265 QUD262265 RDZ262265 RNV262265 RXR262265 SHN262265 SRJ262265 TBF262265 TLB262265 TUX262265 UET262265 UOP262265 UYL262265 VIH262265 VSD262265 WBZ262265 WLV262265 WVR262265 J327801 JF327801 TB327801 ACX327801 AMT327801 AWP327801 BGL327801 BQH327801 CAD327801 CJZ327801 CTV327801 DDR327801 DNN327801 DXJ327801 EHF327801 ERB327801 FAX327801 FKT327801 FUP327801 GEL327801 GOH327801 GYD327801 HHZ327801 HRV327801 IBR327801 ILN327801 IVJ327801 JFF327801 JPB327801 JYX327801 KIT327801 KSP327801 LCL327801 LMH327801 LWD327801 MFZ327801 MPV327801 MZR327801 NJN327801 NTJ327801 ODF327801 ONB327801 OWX327801 PGT327801 PQP327801 QAL327801 QKH327801 QUD327801 RDZ327801 RNV327801 RXR327801 SHN327801 SRJ327801 TBF327801 TLB327801 TUX327801 UET327801 UOP327801 UYL327801 VIH327801 VSD327801 WBZ327801 WLV327801 WVR327801 J393337 JF393337 TB393337 ACX393337 AMT393337 AWP393337 BGL393337 BQH393337 CAD393337 CJZ393337 CTV393337 DDR393337 DNN393337 DXJ393337 EHF393337 ERB393337 FAX393337 FKT393337 FUP393337 GEL393337 GOH393337 GYD393337 HHZ393337 HRV393337 IBR393337 ILN393337 IVJ393337 JFF393337 JPB393337 JYX393337 KIT393337 KSP393337 LCL393337 LMH393337 LWD393337 MFZ393337 MPV393337 MZR393337 NJN393337 NTJ393337 ODF393337 ONB393337 OWX393337 PGT393337 PQP393337 QAL393337 QKH393337 QUD393337 RDZ393337 RNV393337 RXR393337 SHN393337 SRJ393337 TBF393337 TLB393337 TUX393337 UET393337 UOP393337 UYL393337 VIH393337 VSD393337 WBZ393337 WLV393337 WVR393337 J458873 JF458873 TB458873 ACX458873 AMT458873 AWP458873 BGL458873 BQH458873 CAD458873 CJZ458873 CTV458873 DDR458873 DNN458873 DXJ458873 EHF458873 ERB458873 FAX458873 FKT458873 FUP458873 GEL458873 GOH458873 GYD458873 HHZ458873 HRV458873 IBR458873 ILN458873 IVJ458873 JFF458873 JPB458873 JYX458873 KIT458873 KSP458873 LCL458873 LMH458873 LWD458873 MFZ458873 MPV458873 MZR458873 NJN458873 NTJ458873 ODF458873 ONB458873 OWX458873 PGT458873 PQP458873 QAL458873 QKH458873 QUD458873 RDZ458873 RNV458873 RXR458873 SHN458873 SRJ458873 TBF458873 TLB458873 TUX458873 UET458873 UOP458873 UYL458873 VIH458873 VSD458873 WBZ458873 WLV458873 WVR458873 J524409 JF524409 TB524409 ACX524409 AMT524409 AWP524409 BGL524409 BQH524409 CAD524409 CJZ524409 CTV524409 DDR524409 DNN524409 DXJ524409 EHF524409 ERB524409 FAX524409 FKT524409 FUP524409 GEL524409 GOH524409 GYD524409 HHZ524409 HRV524409 IBR524409 ILN524409 IVJ524409 JFF524409 JPB524409 JYX524409 KIT524409 KSP524409 LCL524409 LMH524409 LWD524409 MFZ524409 MPV524409 MZR524409 NJN524409 NTJ524409 ODF524409 ONB524409 OWX524409 PGT524409 PQP524409 QAL524409 QKH524409 QUD524409 RDZ524409 RNV524409 RXR524409 SHN524409 SRJ524409 TBF524409 TLB524409 TUX524409 UET524409 UOP524409 UYL524409 VIH524409 VSD524409 WBZ524409 WLV524409 WVR524409 J589945 JF589945 TB589945 ACX589945 AMT589945 AWP589945 BGL589945 BQH589945 CAD589945 CJZ589945 CTV589945 DDR589945 DNN589945 DXJ589945 EHF589945 ERB589945 FAX589945 FKT589945 FUP589945 GEL589945 GOH589945 GYD589945 HHZ589945 HRV589945 IBR589945 ILN589945 IVJ589945 JFF589945 JPB589945 JYX589945 KIT589945 KSP589945 LCL589945 LMH589945 LWD589945 MFZ589945 MPV589945 MZR589945 NJN589945 NTJ589945 ODF589945 ONB589945 OWX589945 PGT589945 PQP589945 QAL589945 QKH589945 QUD589945 RDZ589945 RNV589945 RXR589945 SHN589945 SRJ589945 TBF589945 TLB589945 TUX589945 UET589945 UOP589945 UYL589945 VIH589945 VSD589945 WBZ589945 WLV589945 WVR589945 J655481 JF655481 TB655481 ACX655481 AMT655481 AWP655481 BGL655481 BQH655481 CAD655481 CJZ655481 CTV655481 DDR655481 DNN655481 DXJ655481 EHF655481 ERB655481 FAX655481 FKT655481 FUP655481 GEL655481 GOH655481 GYD655481 HHZ655481 HRV655481 IBR655481 ILN655481 IVJ655481 JFF655481 JPB655481 JYX655481 KIT655481 KSP655481 LCL655481 LMH655481 LWD655481 MFZ655481 MPV655481 MZR655481 NJN655481 NTJ655481 ODF655481 ONB655481 OWX655481 PGT655481 PQP655481 QAL655481 QKH655481 QUD655481 RDZ655481 RNV655481 RXR655481 SHN655481 SRJ655481 TBF655481 TLB655481 TUX655481 UET655481 UOP655481 UYL655481 VIH655481 VSD655481 WBZ655481 WLV655481 WVR655481 J721017 JF721017 TB721017 ACX721017 AMT721017 AWP721017 BGL721017 BQH721017 CAD721017 CJZ721017 CTV721017 DDR721017 DNN721017 DXJ721017 EHF721017 ERB721017 FAX721017 FKT721017 FUP721017 GEL721017 GOH721017 GYD721017 HHZ721017 HRV721017 IBR721017 ILN721017 IVJ721017 JFF721017 JPB721017 JYX721017 KIT721017 KSP721017 LCL721017 LMH721017 LWD721017 MFZ721017 MPV721017 MZR721017 NJN721017 NTJ721017 ODF721017 ONB721017 OWX721017 PGT721017 PQP721017 QAL721017 QKH721017 QUD721017 RDZ721017 RNV721017 RXR721017 SHN721017 SRJ721017 TBF721017 TLB721017 TUX721017 UET721017 UOP721017 UYL721017 VIH721017 VSD721017 WBZ721017 WLV721017 WVR721017 J786553 JF786553 TB786553 ACX786553 AMT786553 AWP786553 BGL786553 BQH786553 CAD786553 CJZ786553 CTV786553 DDR786553 DNN786553 DXJ786553 EHF786553 ERB786553 FAX786553 FKT786553 FUP786553 GEL786553 GOH786553 GYD786553 HHZ786553 HRV786553 IBR786553 ILN786553 IVJ786553 JFF786553 JPB786553 JYX786553 KIT786553 KSP786553 LCL786553 LMH786553 LWD786553 MFZ786553 MPV786553 MZR786553 NJN786553 NTJ786553 ODF786553 ONB786553 OWX786553 PGT786553 PQP786553 QAL786553 QKH786553 QUD786553 RDZ786553 RNV786553 RXR786553 SHN786553 SRJ786553 TBF786553 TLB786553 TUX786553 UET786553 UOP786553 UYL786553 VIH786553 VSD786553 WBZ786553 WLV786553 WVR786553 J852089 JF852089 TB852089 ACX852089 AMT852089 AWP852089 BGL852089 BQH852089 CAD852089 CJZ852089 CTV852089 DDR852089 DNN852089 DXJ852089 EHF852089 ERB852089 FAX852089 FKT852089 FUP852089 GEL852089 GOH852089 GYD852089 HHZ852089 HRV852089 IBR852089 ILN852089 IVJ852089 JFF852089 JPB852089 JYX852089 KIT852089 KSP852089 LCL852089 LMH852089 LWD852089 MFZ852089 MPV852089 MZR852089 NJN852089 NTJ852089 ODF852089 ONB852089 OWX852089 PGT852089 PQP852089 QAL852089 QKH852089 QUD852089 RDZ852089 RNV852089 RXR852089 SHN852089 SRJ852089 TBF852089 TLB852089 TUX852089 UET852089 UOP852089 UYL852089 VIH852089 VSD852089 WBZ852089 WLV852089 WVR852089 J917625 JF917625 TB917625 ACX917625 AMT917625 AWP917625 BGL917625 BQH917625 CAD917625 CJZ917625 CTV917625 DDR917625 DNN917625 DXJ917625 EHF917625 ERB917625 FAX917625 FKT917625 FUP917625 GEL917625 GOH917625 GYD917625 HHZ917625 HRV917625 IBR917625 ILN917625 IVJ917625 JFF917625 JPB917625 JYX917625 KIT917625 KSP917625 LCL917625 LMH917625 LWD917625 MFZ917625 MPV917625 MZR917625 NJN917625 NTJ917625 ODF917625 ONB917625 OWX917625 PGT917625 PQP917625 QAL917625 QKH917625 QUD917625 RDZ917625 RNV917625 RXR917625 SHN917625 SRJ917625 TBF917625 TLB917625 TUX917625 UET917625 UOP917625 UYL917625 VIH917625 VSD917625 WBZ917625 WLV917625 WVR917625 J983161 JF983161 TB983161 ACX983161 AMT983161 AWP983161 BGL983161 BQH983161 CAD983161 CJZ983161 CTV983161 DDR983161 DNN983161 DXJ983161 EHF983161 ERB983161 FAX983161 FKT983161 FUP983161 GEL983161 GOH983161 GYD983161 HHZ983161 HRV983161 IBR983161 ILN983161 IVJ983161 JFF983161 JPB983161 JYX983161 KIT983161 KSP983161 LCL983161 LMH983161 LWD983161 MFZ983161 MPV983161 MZR983161 NJN983161 NTJ983161 ODF983161 ONB983161 OWX983161 PGT983161 PQP983161 QAL983161 QKH983161 QUD983161 RDZ983161 RNV983161 RXR983161 SHN983161 SRJ983161 TBF983161 TLB983161 TUX983161 UET983161 UOP983161 UYL983161 VIH983161 VSD983161 WBZ983161 WLV983161 WVR983161 L129 JH129 TD129 ACZ129 AMV129 AWR129 BGN129 BQJ129 CAF129 CKB129 CTX129 DDT129 DNP129 DXL129 EHH129 ERD129 FAZ129 FKV129 FUR129 GEN129 GOJ129 GYF129 HIB129 HRX129 IBT129 ILP129 IVL129 JFH129 JPD129 JYZ129 KIV129 KSR129 LCN129 LMJ129 LWF129 MGB129 MPX129 MZT129 NJP129 NTL129 ODH129 OND129 OWZ129 PGV129 PQR129 QAN129 QKJ129 QUF129 REB129 RNX129 RXT129 SHP129 SRL129 TBH129 TLD129 TUZ129 UEV129 UOR129 UYN129 VIJ129 VSF129 WCB129 WLX129 WVT129 L65665 JH65665 TD65665 ACZ65665 AMV65665 AWR65665 BGN65665 BQJ65665 CAF65665 CKB65665 CTX65665 DDT65665 DNP65665 DXL65665 EHH65665 ERD65665 FAZ65665 FKV65665 FUR65665 GEN65665 GOJ65665 GYF65665 HIB65665 HRX65665 IBT65665 ILP65665 IVL65665 JFH65665 JPD65665 JYZ65665 KIV65665 KSR65665 LCN65665 LMJ65665 LWF65665 MGB65665 MPX65665 MZT65665 NJP65665 NTL65665 ODH65665 OND65665 OWZ65665 PGV65665 PQR65665 QAN65665 QKJ65665 QUF65665 REB65665 RNX65665 RXT65665 SHP65665 SRL65665 TBH65665 TLD65665 TUZ65665 UEV65665 UOR65665 UYN65665 VIJ65665 VSF65665 WCB65665 WLX65665 WVT65665 L131201 JH131201 TD131201 ACZ131201 AMV131201 AWR131201 BGN131201 BQJ131201 CAF131201 CKB131201 CTX131201 DDT131201 DNP131201 DXL131201 EHH131201 ERD131201 FAZ131201 FKV131201 FUR131201 GEN131201 GOJ131201 GYF131201 HIB131201 HRX131201 IBT131201 ILP131201 IVL131201 JFH131201 JPD131201 JYZ131201 KIV131201 KSR131201 LCN131201 LMJ131201 LWF131201 MGB131201 MPX131201 MZT131201 NJP131201 NTL131201 ODH131201 OND131201 OWZ131201 PGV131201 PQR131201 QAN131201 QKJ131201 QUF131201 REB131201 RNX131201 RXT131201 SHP131201 SRL131201 TBH131201 TLD131201 TUZ131201 UEV131201 UOR131201 UYN131201 VIJ131201 VSF131201 WCB131201 WLX131201 WVT131201 L196737 JH196737 TD196737 ACZ196737 AMV196737 AWR196737 BGN196737 BQJ196737 CAF196737 CKB196737 CTX196737 DDT196737 DNP196737 DXL196737 EHH196737 ERD196737 FAZ196737 FKV196737 FUR196737 GEN196737 GOJ196737 GYF196737 HIB196737 HRX196737 IBT196737 ILP196737 IVL196737 JFH196737 JPD196737 JYZ196737 KIV196737 KSR196737 LCN196737 LMJ196737 LWF196737 MGB196737 MPX196737 MZT196737 NJP196737 NTL196737 ODH196737 OND196737 OWZ196737 PGV196737 PQR196737 QAN196737 QKJ196737 QUF196737 REB196737 RNX196737 RXT196737 SHP196737 SRL196737 TBH196737 TLD196737 TUZ196737 UEV196737 UOR196737 UYN196737 VIJ196737 VSF196737 WCB196737 WLX196737 WVT196737 L262273 JH262273 TD262273 ACZ262273 AMV262273 AWR262273 BGN262273 BQJ262273 CAF262273 CKB262273 CTX262273 DDT262273 DNP262273 DXL262273 EHH262273 ERD262273 FAZ262273 FKV262273 FUR262273 GEN262273 GOJ262273 GYF262273 HIB262273 HRX262273 IBT262273 ILP262273 IVL262273 JFH262273 JPD262273 JYZ262273 KIV262273 KSR262273 LCN262273 LMJ262273 LWF262273 MGB262273 MPX262273 MZT262273 NJP262273 NTL262273 ODH262273 OND262273 OWZ262273 PGV262273 PQR262273 QAN262273 QKJ262273 QUF262273 REB262273 RNX262273 RXT262273 SHP262273 SRL262273 TBH262273 TLD262273 TUZ262273 UEV262273 UOR262273 UYN262273 VIJ262273 VSF262273 WCB262273 WLX262273 WVT262273 L327809 JH327809 TD327809 ACZ327809 AMV327809 AWR327809 BGN327809 BQJ327809 CAF327809 CKB327809 CTX327809 DDT327809 DNP327809 DXL327809 EHH327809 ERD327809 FAZ327809 FKV327809 FUR327809 GEN327809 GOJ327809 GYF327809 HIB327809 HRX327809 IBT327809 ILP327809 IVL327809 JFH327809 JPD327809 JYZ327809 KIV327809 KSR327809 LCN327809 LMJ327809 LWF327809 MGB327809 MPX327809 MZT327809 NJP327809 NTL327809 ODH327809 OND327809 OWZ327809 PGV327809 PQR327809 QAN327809 QKJ327809 QUF327809 REB327809 RNX327809 RXT327809 SHP327809 SRL327809 TBH327809 TLD327809 TUZ327809 UEV327809 UOR327809 UYN327809 VIJ327809 VSF327809 WCB327809 WLX327809 WVT327809 L393345 JH393345 TD393345 ACZ393345 AMV393345 AWR393345 BGN393345 BQJ393345 CAF393345 CKB393345 CTX393345 DDT393345 DNP393345 DXL393345 EHH393345 ERD393345 FAZ393345 FKV393345 FUR393345 GEN393345 GOJ393345 GYF393345 HIB393345 HRX393345 IBT393345 ILP393345 IVL393345 JFH393345 JPD393345 JYZ393345 KIV393345 KSR393345 LCN393345 LMJ393345 LWF393345 MGB393345 MPX393345 MZT393345 NJP393345 NTL393345 ODH393345 OND393345 OWZ393345 PGV393345 PQR393345 QAN393345 QKJ393345 QUF393345 REB393345 RNX393345 RXT393345 SHP393345 SRL393345 TBH393345 TLD393345 TUZ393345 UEV393345 UOR393345 UYN393345 VIJ393345 VSF393345 WCB393345 WLX393345 WVT393345 L458881 JH458881 TD458881 ACZ458881 AMV458881 AWR458881 BGN458881 BQJ458881 CAF458881 CKB458881 CTX458881 DDT458881 DNP458881 DXL458881 EHH458881 ERD458881 FAZ458881 FKV458881 FUR458881 GEN458881 GOJ458881 GYF458881 HIB458881 HRX458881 IBT458881 ILP458881 IVL458881 JFH458881 JPD458881 JYZ458881 KIV458881 KSR458881 LCN458881 LMJ458881 LWF458881 MGB458881 MPX458881 MZT458881 NJP458881 NTL458881 ODH458881 OND458881 OWZ458881 PGV458881 PQR458881 QAN458881 QKJ458881 QUF458881 REB458881 RNX458881 RXT458881 SHP458881 SRL458881 TBH458881 TLD458881 TUZ458881 UEV458881 UOR458881 UYN458881 VIJ458881 VSF458881 WCB458881 WLX458881 WVT458881 L524417 JH524417 TD524417 ACZ524417 AMV524417 AWR524417 BGN524417 BQJ524417 CAF524417 CKB524417 CTX524417 DDT524417 DNP524417 DXL524417 EHH524417 ERD524417 FAZ524417 FKV524417 FUR524417 GEN524417 GOJ524417 GYF524417 HIB524417 HRX524417 IBT524417 ILP524417 IVL524417 JFH524417 JPD524417 JYZ524417 KIV524417 KSR524417 LCN524417 LMJ524417 LWF524417 MGB524417 MPX524417 MZT524417 NJP524417 NTL524417 ODH524417 OND524417 OWZ524417 PGV524417 PQR524417 QAN524417 QKJ524417 QUF524417 REB524417 RNX524417 RXT524417 SHP524417 SRL524417 TBH524417 TLD524417 TUZ524417 UEV524417 UOR524417 UYN524417 VIJ524417 VSF524417 WCB524417 WLX524417 WVT524417 L589953 JH589953 TD589953 ACZ589953 AMV589953 AWR589953 BGN589953 BQJ589953 CAF589953 CKB589953 CTX589953 DDT589953 DNP589953 DXL589953 EHH589953 ERD589953 FAZ589953 FKV589953 FUR589953 GEN589953 GOJ589953 GYF589953 HIB589953 HRX589953 IBT589953 ILP589953 IVL589953 JFH589953 JPD589953 JYZ589953 KIV589953 KSR589953 LCN589953 LMJ589953 LWF589953 MGB589953 MPX589953 MZT589953 NJP589953 NTL589953 ODH589953 OND589953 OWZ589953 PGV589953 PQR589953 QAN589953 QKJ589953 QUF589953 REB589953 RNX589953 RXT589953 SHP589953 SRL589953 TBH589953 TLD589953 TUZ589953 UEV589953 UOR589953 UYN589953 VIJ589953 VSF589953 WCB589953 WLX589953 WVT589953 L655489 JH655489 TD655489 ACZ655489 AMV655489 AWR655489 BGN655489 BQJ655489 CAF655489 CKB655489 CTX655489 DDT655489 DNP655489 DXL655489 EHH655489 ERD655489 FAZ655489 FKV655489 FUR655489 GEN655489 GOJ655489 GYF655489 HIB655489 HRX655489 IBT655489 ILP655489 IVL655489 JFH655489 JPD655489 JYZ655489 KIV655489 KSR655489 LCN655489 LMJ655489 LWF655489 MGB655489 MPX655489 MZT655489 NJP655489 NTL655489 ODH655489 OND655489 OWZ655489 PGV655489 PQR655489 QAN655489 QKJ655489 QUF655489 REB655489 RNX655489 RXT655489 SHP655489 SRL655489 TBH655489 TLD655489 TUZ655489 UEV655489 UOR655489 UYN655489 VIJ655489 VSF655489 WCB655489 WLX655489 WVT655489 L721025 JH721025 TD721025 ACZ721025 AMV721025 AWR721025 BGN721025 BQJ721025 CAF721025 CKB721025 CTX721025 DDT721025 DNP721025 DXL721025 EHH721025 ERD721025 FAZ721025 FKV721025 FUR721025 GEN721025 GOJ721025 GYF721025 HIB721025 HRX721025 IBT721025 ILP721025 IVL721025 JFH721025 JPD721025 JYZ721025 KIV721025 KSR721025 LCN721025 LMJ721025 LWF721025 MGB721025 MPX721025 MZT721025 NJP721025 NTL721025 ODH721025 OND721025 OWZ721025 PGV721025 PQR721025 QAN721025 QKJ721025 QUF721025 REB721025 RNX721025 RXT721025 SHP721025 SRL721025 TBH721025 TLD721025 TUZ721025 UEV721025 UOR721025 UYN721025 VIJ721025 VSF721025 WCB721025 WLX721025 WVT721025 L786561 JH786561 TD786561 ACZ786561 AMV786561 AWR786561 BGN786561 BQJ786561 CAF786561 CKB786561 CTX786561 DDT786561 DNP786561 DXL786561 EHH786561 ERD786561 FAZ786561 FKV786561 FUR786561 GEN786561 GOJ786561 GYF786561 HIB786561 HRX786561 IBT786561 ILP786561 IVL786561 JFH786561 JPD786561 JYZ786561 KIV786561 KSR786561 LCN786561 LMJ786561 LWF786561 MGB786561 MPX786561 MZT786561 NJP786561 NTL786561 ODH786561 OND786561 OWZ786561 PGV786561 PQR786561 QAN786561 QKJ786561 QUF786561 REB786561 RNX786561 RXT786561 SHP786561 SRL786561 TBH786561 TLD786561 TUZ786561 UEV786561 UOR786561 UYN786561 VIJ786561 VSF786561 WCB786561 WLX786561 WVT786561 L852097 JH852097 TD852097 ACZ852097 AMV852097 AWR852097 BGN852097 BQJ852097 CAF852097 CKB852097 CTX852097 DDT852097 DNP852097 DXL852097 EHH852097 ERD852097 FAZ852097 FKV852097 FUR852097 GEN852097 GOJ852097 GYF852097 HIB852097 HRX852097 IBT852097 ILP852097 IVL852097 JFH852097 JPD852097 JYZ852097 KIV852097 KSR852097 LCN852097 LMJ852097 LWF852097 MGB852097 MPX852097 MZT852097 NJP852097 NTL852097 ODH852097 OND852097 OWZ852097 PGV852097 PQR852097 QAN852097 QKJ852097 QUF852097 REB852097 RNX852097 RXT852097 SHP852097 SRL852097 TBH852097 TLD852097 TUZ852097 UEV852097 UOR852097 UYN852097 VIJ852097 VSF852097 WCB852097 WLX852097 WVT852097 L917633 JH917633 TD917633 ACZ917633 AMV917633 AWR917633 BGN917633 BQJ917633 CAF917633 CKB917633 CTX917633 DDT917633 DNP917633 DXL917633 EHH917633 ERD917633 FAZ917633 FKV917633 FUR917633 GEN917633 GOJ917633 GYF917633 HIB917633 HRX917633 IBT917633 ILP917633 IVL917633 JFH917633 JPD917633 JYZ917633 KIV917633 KSR917633 LCN917633 LMJ917633 LWF917633 MGB917633 MPX917633 MZT917633 NJP917633 NTL917633 ODH917633 OND917633 OWZ917633 PGV917633 PQR917633 QAN917633 QKJ917633 QUF917633 REB917633 RNX917633 RXT917633 SHP917633 SRL917633 TBH917633 TLD917633 TUZ917633 UEV917633 UOR917633 UYN917633 VIJ917633 VSF917633 WCB917633 WLX917633 WVT917633 L983169 JH983169 TD983169 ACZ983169 AMV983169 AWR983169 BGN983169 BQJ983169 CAF983169 CKB983169 CTX983169 DDT983169 DNP983169 DXL983169 EHH983169 ERD983169 FAZ983169 FKV983169 FUR983169 GEN983169 GOJ983169 GYF983169 HIB983169 HRX983169 IBT983169 ILP983169 IVL983169 JFH983169 JPD983169 JYZ983169 KIV983169 KSR983169 LCN983169 LMJ983169 LWF983169 MGB983169 MPX983169 MZT983169 NJP983169 NTL983169 ODH983169 OND983169 OWZ983169 PGV983169 PQR983169 QAN983169 QKJ983169 QUF983169 REB983169 RNX983169 RXT983169 SHP983169 SRL983169 TBH983169 TLD983169 TUZ983169 UEV983169 UOR983169 UYN983169 VIJ983169 VSF983169 WCB983169 WLX983169 WVT983169 N113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N65649 JJ65649 TF65649 ADB65649 AMX65649 AWT65649 BGP65649 BQL65649 CAH65649 CKD65649 CTZ65649 DDV65649 DNR65649 DXN65649 EHJ65649 ERF65649 FBB65649 FKX65649 FUT65649 GEP65649 GOL65649 GYH65649 HID65649 HRZ65649 IBV65649 ILR65649 IVN65649 JFJ65649 JPF65649 JZB65649 KIX65649 KST65649 LCP65649 LML65649 LWH65649 MGD65649 MPZ65649 MZV65649 NJR65649 NTN65649 ODJ65649 ONF65649 OXB65649 PGX65649 PQT65649 QAP65649 QKL65649 QUH65649 RED65649 RNZ65649 RXV65649 SHR65649 SRN65649 TBJ65649 TLF65649 TVB65649 UEX65649 UOT65649 UYP65649 VIL65649 VSH65649 WCD65649 WLZ65649 WVV65649 N131185 JJ131185 TF131185 ADB131185 AMX131185 AWT131185 BGP131185 BQL131185 CAH131185 CKD131185 CTZ131185 DDV131185 DNR131185 DXN131185 EHJ131185 ERF131185 FBB131185 FKX131185 FUT131185 GEP131185 GOL131185 GYH131185 HID131185 HRZ131185 IBV131185 ILR131185 IVN131185 JFJ131185 JPF131185 JZB131185 KIX131185 KST131185 LCP131185 LML131185 LWH131185 MGD131185 MPZ131185 MZV131185 NJR131185 NTN131185 ODJ131185 ONF131185 OXB131185 PGX131185 PQT131185 QAP131185 QKL131185 QUH131185 RED131185 RNZ131185 RXV131185 SHR131185 SRN131185 TBJ131185 TLF131185 TVB131185 UEX131185 UOT131185 UYP131185 VIL131185 VSH131185 WCD131185 WLZ131185 WVV131185 N196721 JJ196721 TF196721 ADB196721 AMX196721 AWT196721 BGP196721 BQL196721 CAH196721 CKD196721 CTZ196721 DDV196721 DNR196721 DXN196721 EHJ196721 ERF196721 FBB196721 FKX196721 FUT196721 GEP196721 GOL196721 GYH196721 HID196721 HRZ196721 IBV196721 ILR196721 IVN196721 JFJ196721 JPF196721 JZB196721 KIX196721 KST196721 LCP196721 LML196721 LWH196721 MGD196721 MPZ196721 MZV196721 NJR196721 NTN196721 ODJ196721 ONF196721 OXB196721 PGX196721 PQT196721 QAP196721 QKL196721 QUH196721 RED196721 RNZ196721 RXV196721 SHR196721 SRN196721 TBJ196721 TLF196721 TVB196721 UEX196721 UOT196721 UYP196721 VIL196721 VSH196721 WCD196721 WLZ196721 WVV196721 N262257 JJ262257 TF262257 ADB262257 AMX262257 AWT262257 BGP262257 BQL262257 CAH262257 CKD262257 CTZ262257 DDV262257 DNR262257 DXN262257 EHJ262257 ERF262257 FBB262257 FKX262257 FUT262257 GEP262257 GOL262257 GYH262257 HID262257 HRZ262257 IBV262257 ILR262257 IVN262257 JFJ262257 JPF262257 JZB262257 KIX262257 KST262257 LCP262257 LML262257 LWH262257 MGD262257 MPZ262257 MZV262257 NJR262257 NTN262257 ODJ262257 ONF262257 OXB262257 PGX262257 PQT262257 QAP262257 QKL262257 QUH262257 RED262257 RNZ262257 RXV262257 SHR262257 SRN262257 TBJ262257 TLF262257 TVB262257 UEX262257 UOT262257 UYP262257 VIL262257 VSH262257 WCD262257 WLZ262257 WVV262257 N327793 JJ327793 TF327793 ADB327793 AMX327793 AWT327793 BGP327793 BQL327793 CAH327793 CKD327793 CTZ327793 DDV327793 DNR327793 DXN327793 EHJ327793 ERF327793 FBB327793 FKX327793 FUT327793 GEP327793 GOL327793 GYH327793 HID327793 HRZ327793 IBV327793 ILR327793 IVN327793 JFJ327793 JPF327793 JZB327793 KIX327793 KST327793 LCP327793 LML327793 LWH327793 MGD327793 MPZ327793 MZV327793 NJR327793 NTN327793 ODJ327793 ONF327793 OXB327793 PGX327793 PQT327793 QAP327793 QKL327793 QUH327793 RED327793 RNZ327793 RXV327793 SHR327793 SRN327793 TBJ327793 TLF327793 TVB327793 UEX327793 UOT327793 UYP327793 VIL327793 VSH327793 WCD327793 WLZ327793 WVV327793 N393329 JJ393329 TF393329 ADB393329 AMX393329 AWT393329 BGP393329 BQL393329 CAH393329 CKD393329 CTZ393329 DDV393329 DNR393329 DXN393329 EHJ393329 ERF393329 FBB393329 FKX393329 FUT393329 GEP393329 GOL393329 GYH393329 HID393329 HRZ393329 IBV393329 ILR393329 IVN393329 JFJ393329 JPF393329 JZB393329 KIX393329 KST393329 LCP393329 LML393329 LWH393329 MGD393329 MPZ393329 MZV393329 NJR393329 NTN393329 ODJ393329 ONF393329 OXB393329 PGX393329 PQT393329 QAP393329 QKL393329 QUH393329 RED393329 RNZ393329 RXV393329 SHR393329 SRN393329 TBJ393329 TLF393329 TVB393329 UEX393329 UOT393329 UYP393329 VIL393329 VSH393329 WCD393329 WLZ393329 WVV393329 N458865 JJ458865 TF458865 ADB458865 AMX458865 AWT458865 BGP458865 BQL458865 CAH458865 CKD458865 CTZ458865 DDV458865 DNR458865 DXN458865 EHJ458865 ERF458865 FBB458865 FKX458865 FUT458865 GEP458865 GOL458865 GYH458865 HID458865 HRZ458865 IBV458865 ILR458865 IVN458865 JFJ458865 JPF458865 JZB458865 KIX458865 KST458865 LCP458865 LML458865 LWH458865 MGD458865 MPZ458865 MZV458865 NJR458865 NTN458865 ODJ458865 ONF458865 OXB458865 PGX458865 PQT458865 QAP458865 QKL458865 QUH458865 RED458865 RNZ458865 RXV458865 SHR458865 SRN458865 TBJ458865 TLF458865 TVB458865 UEX458865 UOT458865 UYP458865 VIL458865 VSH458865 WCD458865 WLZ458865 WVV458865 N524401 JJ524401 TF524401 ADB524401 AMX524401 AWT524401 BGP524401 BQL524401 CAH524401 CKD524401 CTZ524401 DDV524401 DNR524401 DXN524401 EHJ524401 ERF524401 FBB524401 FKX524401 FUT524401 GEP524401 GOL524401 GYH524401 HID524401 HRZ524401 IBV524401 ILR524401 IVN524401 JFJ524401 JPF524401 JZB524401 KIX524401 KST524401 LCP524401 LML524401 LWH524401 MGD524401 MPZ524401 MZV524401 NJR524401 NTN524401 ODJ524401 ONF524401 OXB524401 PGX524401 PQT524401 QAP524401 QKL524401 QUH524401 RED524401 RNZ524401 RXV524401 SHR524401 SRN524401 TBJ524401 TLF524401 TVB524401 UEX524401 UOT524401 UYP524401 VIL524401 VSH524401 WCD524401 WLZ524401 WVV524401 N589937 JJ589937 TF589937 ADB589937 AMX589937 AWT589937 BGP589937 BQL589937 CAH589937 CKD589937 CTZ589937 DDV589937 DNR589937 DXN589937 EHJ589937 ERF589937 FBB589937 FKX589937 FUT589937 GEP589937 GOL589937 GYH589937 HID589937 HRZ589937 IBV589937 ILR589937 IVN589937 JFJ589937 JPF589937 JZB589937 KIX589937 KST589937 LCP589937 LML589937 LWH589937 MGD589937 MPZ589937 MZV589937 NJR589937 NTN589937 ODJ589937 ONF589937 OXB589937 PGX589937 PQT589937 QAP589937 QKL589937 QUH589937 RED589937 RNZ589937 RXV589937 SHR589937 SRN589937 TBJ589937 TLF589937 TVB589937 UEX589937 UOT589937 UYP589937 VIL589937 VSH589937 WCD589937 WLZ589937 WVV589937 N655473 JJ655473 TF655473 ADB655473 AMX655473 AWT655473 BGP655473 BQL655473 CAH655473 CKD655473 CTZ655473 DDV655473 DNR655473 DXN655473 EHJ655473 ERF655473 FBB655473 FKX655473 FUT655473 GEP655473 GOL655473 GYH655473 HID655473 HRZ655473 IBV655473 ILR655473 IVN655473 JFJ655473 JPF655473 JZB655473 KIX655473 KST655473 LCP655473 LML655473 LWH655473 MGD655473 MPZ655473 MZV655473 NJR655473 NTN655473 ODJ655473 ONF655473 OXB655473 PGX655473 PQT655473 QAP655473 QKL655473 QUH655473 RED655473 RNZ655473 RXV655473 SHR655473 SRN655473 TBJ655473 TLF655473 TVB655473 UEX655473 UOT655473 UYP655473 VIL655473 VSH655473 WCD655473 WLZ655473 WVV655473 N721009 JJ721009 TF721009 ADB721009 AMX721009 AWT721009 BGP721009 BQL721009 CAH721009 CKD721009 CTZ721009 DDV721009 DNR721009 DXN721009 EHJ721009 ERF721009 FBB721009 FKX721009 FUT721009 GEP721009 GOL721009 GYH721009 HID721009 HRZ721009 IBV721009 ILR721009 IVN721009 JFJ721009 JPF721009 JZB721009 KIX721009 KST721009 LCP721009 LML721009 LWH721009 MGD721009 MPZ721009 MZV721009 NJR721009 NTN721009 ODJ721009 ONF721009 OXB721009 PGX721009 PQT721009 QAP721009 QKL721009 QUH721009 RED721009 RNZ721009 RXV721009 SHR721009 SRN721009 TBJ721009 TLF721009 TVB721009 UEX721009 UOT721009 UYP721009 VIL721009 VSH721009 WCD721009 WLZ721009 WVV721009 N786545 JJ786545 TF786545 ADB786545 AMX786545 AWT786545 BGP786545 BQL786545 CAH786545 CKD786545 CTZ786545 DDV786545 DNR786545 DXN786545 EHJ786545 ERF786545 FBB786545 FKX786545 FUT786545 GEP786545 GOL786545 GYH786545 HID786545 HRZ786545 IBV786545 ILR786545 IVN786545 JFJ786545 JPF786545 JZB786545 KIX786545 KST786545 LCP786545 LML786545 LWH786545 MGD786545 MPZ786545 MZV786545 NJR786545 NTN786545 ODJ786545 ONF786545 OXB786545 PGX786545 PQT786545 QAP786545 QKL786545 QUH786545 RED786545 RNZ786545 RXV786545 SHR786545 SRN786545 TBJ786545 TLF786545 TVB786545 UEX786545 UOT786545 UYP786545 VIL786545 VSH786545 WCD786545 WLZ786545 WVV786545 N852081 JJ852081 TF852081 ADB852081 AMX852081 AWT852081 BGP852081 BQL852081 CAH852081 CKD852081 CTZ852081 DDV852081 DNR852081 DXN852081 EHJ852081 ERF852081 FBB852081 FKX852081 FUT852081 GEP852081 GOL852081 GYH852081 HID852081 HRZ852081 IBV852081 ILR852081 IVN852081 JFJ852081 JPF852081 JZB852081 KIX852081 KST852081 LCP852081 LML852081 LWH852081 MGD852081 MPZ852081 MZV852081 NJR852081 NTN852081 ODJ852081 ONF852081 OXB852081 PGX852081 PQT852081 QAP852081 QKL852081 QUH852081 RED852081 RNZ852081 RXV852081 SHR852081 SRN852081 TBJ852081 TLF852081 TVB852081 UEX852081 UOT852081 UYP852081 VIL852081 VSH852081 WCD852081 WLZ852081 WVV852081 N917617 JJ917617 TF917617 ADB917617 AMX917617 AWT917617 BGP917617 BQL917617 CAH917617 CKD917617 CTZ917617 DDV917617 DNR917617 DXN917617 EHJ917617 ERF917617 FBB917617 FKX917617 FUT917617 GEP917617 GOL917617 GYH917617 HID917617 HRZ917617 IBV917617 ILR917617 IVN917617 JFJ917617 JPF917617 JZB917617 KIX917617 KST917617 LCP917617 LML917617 LWH917617 MGD917617 MPZ917617 MZV917617 NJR917617 NTN917617 ODJ917617 ONF917617 OXB917617 PGX917617 PQT917617 QAP917617 QKL917617 QUH917617 RED917617 RNZ917617 RXV917617 SHR917617 SRN917617 TBJ917617 TLF917617 TVB917617 UEX917617 UOT917617 UYP917617 VIL917617 VSH917617 WCD917617 WLZ917617 WVV917617 N983153 JJ983153 TF983153 ADB983153 AMX983153 AWT983153 BGP983153 BQL983153 CAH983153 CKD983153 CTZ983153 DDV983153 DNR983153 DXN983153 EHJ983153 ERF983153 FBB983153 FKX983153 FUT983153 GEP983153 GOL983153 GYH983153 HID983153 HRZ983153 IBV983153 ILR983153 IVN983153 JFJ983153 JPF983153 JZB983153 KIX983153 KST983153 LCP983153 LML983153 LWH983153 MGD983153 MPZ983153 MZV983153 NJR983153 NTN983153 ODJ983153 ONF983153 OXB983153 PGX983153 PQT983153 QAP983153 QKL983153 QUH983153 RED983153 RNZ983153 RXV983153 SHR983153 SRN983153 TBJ983153 TLF983153 TVB983153 UEX983153 UOT983153 UYP983153 VIL983153 VSH983153 WCD983153 WLZ983153 WVV983153 J105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QAL105 QKH105 QUD105 RDZ105 RNV105 RXR105 SHN105 SRJ105 TBF105 TLB105 TUX105 UET105 UOP105 UYL105 VIH105 VSD105 WBZ105 WLV105 WVR105 J65641 JF65641 TB65641 ACX65641 AMT65641 AWP65641 BGL65641 BQH65641 CAD65641 CJZ65641 CTV65641 DDR65641 DNN65641 DXJ65641 EHF65641 ERB65641 FAX65641 FKT65641 FUP65641 GEL65641 GOH65641 GYD65641 HHZ65641 HRV65641 IBR65641 ILN65641 IVJ65641 JFF65641 JPB65641 JYX65641 KIT65641 KSP65641 LCL65641 LMH65641 LWD65641 MFZ65641 MPV65641 MZR65641 NJN65641 NTJ65641 ODF65641 ONB65641 OWX65641 PGT65641 PQP65641 QAL65641 QKH65641 QUD65641 RDZ65641 RNV65641 RXR65641 SHN65641 SRJ65641 TBF65641 TLB65641 TUX65641 UET65641 UOP65641 UYL65641 VIH65641 VSD65641 WBZ65641 WLV65641 WVR65641 J131177 JF131177 TB131177 ACX131177 AMT131177 AWP131177 BGL131177 BQH131177 CAD131177 CJZ131177 CTV131177 DDR131177 DNN131177 DXJ131177 EHF131177 ERB131177 FAX131177 FKT131177 FUP131177 GEL131177 GOH131177 GYD131177 HHZ131177 HRV131177 IBR131177 ILN131177 IVJ131177 JFF131177 JPB131177 JYX131177 KIT131177 KSP131177 LCL131177 LMH131177 LWD131177 MFZ131177 MPV131177 MZR131177 NJN131177 NTJ131177 ODF131177 ONB131177 OWX131177 PGT131177 PQP131177 QAL131177 QKH131177 QUD131177 RDZ131177 RNV131177 RXR131177 SHN131177 SRJ131177 TBF131177 TLB131177 TUX131177 UET131177 UOP131177 UYL131177 VIH131177 VSD131177 WBZ131177 WLV131177 WVR131177 J196713 JF196713 TB196713 ACX196713 AMT196713 AWP196713 BGL196713 BQH196713 CAD196713 CJZ196713 CTV196713 DDR196713 DNN196713 DXJ196713 EHF196713 ERB196713 FAX196713 FKT196713 FUP196713 GEL196713 GOH196713 GYD196713 HHZ196713 HRV196713 IBR196713 ILN196713 IVJ196713 JFF196713 JPB196713 JYX196713 KIT196713 KSP196713 LCL196713 LMH196713 LWD196713 MFZ196713 MPV196713 MZR196713 NJN196713 NTJ196713 ODF196713 ONB196713 OWX196713 PGT196713 PQP196713 QAL196713 QKH196713 QUD196713 RDZ196713 RNV196713 RXR196713 SHN196713 SRJ196713 TBF196713 TLB196713 TUX196713 UET196713 UOP196713 UYL196713 VIH196713 VSD196713 WBZ196713 WLV196713 WVR196713 J262249 JF262249 TB262249 ACX262249 AMT262249 AWP262249 BGL262249 BQH262249 CAD262249 CJZ262249 CTV262249 DDR262249 DNN262249 DXJ262249 EHF262249 ERB262249 FAX262249 FKT262249 FUP262249 GEL262249 GOH262249 GYD262249 HHZ262249 HRV262249 IBR262249 ILN262249 IVJ262249 JFF262249 JPB262249 JYX262249 KIT262249 KSP262249 LCL262249 LMH262249 LWD262249 MFZ262249 MPV262249 MZR262249 NJN262249 NTJ262249 ODF262249 ONB262249 OWX262249 PGT262249 PQP262249 QAL262249 QKH262249 QUD262249 RDZ262249 RNV262249 RXR262249 SHN262249 SRJ262249 TBF262249 TLB262249 TUX262249 UET262249 UOP262249 UYL262249 VIH262249 VSD262249 WBZ262249 WLV262249 WVR262249 J327785 JF327785 TB327785 ACX327785 AMT327785 AWP327785 BGL327785 BQH327785 CAD327785 CJZ327785 CTV327785 DDR327785 DNN327785 DXJ327785 EHF327785 ERB327785 FAX327785 FKT327785 FUP327785 GEL327785 GOH327785 GYD327785 HHZ327785 HRV327785 IBR327785 ILN327785 IVJ327785 JFF327785 JPB327785 JYX327785 KIT327785 KSP327785 LCL327785 LMH327785 LWD327785 MFZ327785 MPV327785 MZR327785 NJN327785 NTJ327785 ODF327785 ONB327785 OWX327785 PGT327785 PQP327785 QAL327785 QKH327785 QUD327785 RDZ327785 RNV327785 RXR327785 SHN327785 SRJ327785 TBF327785 TLB327785 TUX327785 UET327785 UOP327785 UYL327785 VIH327785 VSD327785 WBZ327785 WLV327785 WVR327785 J393321 JF393321 TB393321 ACX393321 AMT393321 AWP393321 BGL393321 BQH393321 CAD393321 CJZ393321 CTV393321 DDR393321 DNN393321 DXJ393321 EHF393321 ERB393321 FAX393321 FKT393321 FUP393321 GEL393321 GOH393321 GYD393321 HHZ393321 HRV393321 IBR393321 ILN393321 IVJ393321 JFF393321 JPB393321 JYX393321 KIT393321 KSP393321 LCL393321 LMH393321 LWD393321 MFZ393321 MPV393321 MZR393321 NJN393321 NTJ393321 ODF393321 ONB393321 OWX393321 PGT393321 PQP393321 QAL393321 QKH393321 QUD393321 RDZ393321 RNV393321 RXR393321 SHN393321 SRJ393321 TBF393321 TLB393321 TUX393321 UET393321 UOP393321 UYL393321 VIH393321 VSD393321 WBZ393321 WLV393321 WVR393321 J458857 JF458857 TB458857 ACX458857 AMT458857 AWP458857 BGL458857 BQH458857 CAD458857 CJZ458857 CTV458857 DDR458857 DNN458857 DXJ458857 EHF458857 ERB458857 FAX458857 FKT458857 FUP458857 GEL458857 GOH458857 GYD458857 HHZ458857 HRV458857 IBR458857 ILN458857 IVJ458857 JFF458857 JPB458857 JYX458857 KIT458857 KSP458857 LCL458857 LMH458857 LWD458857 MFZ458857 MPV458857 MZR458857 NJN458857 NTJ458857 ODF458857 ONB458857 OWX458857 PGT458857 PQP458857 QAL458857 QKH458857 QUD458857 RDZ458857 RNV458857 RXR458857 SHN458857 SRJ458857 TBF458857 TLB458857 TUX458857 UET458857 UOP458857 UYL458857 VIH458857 VSD458857 WBZ458857 WLV458857 WVR458857 J524393 JF524393 TB524393 ACX524393 AMT524393 AWP524393 BGL524393 BQH524393 CAD524393 CJZ524393 CTV524393 DDR524393 DNN524393 DXJ524393 EHF524393 ERB524393 FAX524393 FKT524393 FUP524393 GEL524393 GOH524393 GYD524393 HHZ524393 HRV524393 IBR524393 ILN524393 IVJ524393 JFF524393 JPB524393 JYX524393 KIT524393 KSP524393 LCL524393 LMH524393 LWD524393 MFZ524393 MPV524393 MZR524393 NJN524393 NTJ524393 ODF524393 ONB524393 OWX524393 PGT524393 PQP524393 QAL524393 QKH524393 QUD524393 RDZ524393 RNV524393 RXR524393 SHN524393 SRJ524393 TBF524393 TLB524393 TUX524393 UET524393 UOP524393 UYL524393 VIH524393 VSD524393 WBZ524393 WLV524393 WVR524393 J589929 JF589929 TB589929 ACX589929 AMT589929 AWP589929 BGL589929 BQH589929 CAD589929 CJZ589929 CTV589929 DDR589929 DNN589929 DXJ589929 EHF589929 ERB589929 FAX589929 FKT589929 FUP589929 GEL589929 GOH589929 GYD589929 HHZ589929 HRV589929 IBR589929 ILN589929 IVJ589929 JFF589929 JPB589929 JYX589929 KIT589929 KSP589929 LCL589929 LMH589929 LWD589929 MFZ589929 MPV589929 MZR589929 NJN589929 NTJ589929 ODF589929 ONB589929 OWX589929 PGT589929 PQP589929 QAL589929 QKH589929 QUD589929 RDZ589929 RNV589929 RXR589929 SHN589929 SRJ589929 TBF589929 TLB589929 TUX589929 UET589929 UOP589929 UYL589929 VIH589929 VSD589929 WBZ589929 WLV589929 WVR589929 J655465 JF655465 TB655465 ACX655465 AMT655465 AWP655465 BGL655465 BQH655465 CAD655465 CJZ655465 CTV655465 DDR655465 DNN655465 DXJ655465 EHF655465 ERB655465 FAX655465 FKT655465 FUP655465 GEL655465 GOH655465 GYD655465 HHZ655465 HRV655465 IBR655465 ILN655465 IVJ655465 JFF655465 JPB655465 JYX655465 KIT655465 KSP655465 LCL655465 LMH655465 LWD655465 MFZ655465 MPV655465 MZR655465 NJN655465 NTJ655465 ODF655465 ONB655465 OWX655465 PGT655465 PQP655465 QAL655465 QKH655465 QUD655465 RDZ655465 RNV655465 RXR655465 SHN655465 SRJ655465 TBF655465 TLB655465 TUX655465 UET655465 UOP655465 UYL655465 VIH655465 VSD655465 WBZ655465 WLV655465 WVR655465 J721001 JF721001 TB721001 ACX721001 AMT721001 AWP721001 BGL721001 BQH721001 CAD721001 CJZ721001 CTV721001 DDR721001 DNN721001 DXJ721001 EHF721001 ERB721001 FAX721001 FKT721001 FUP721001 GEL721001 GOH721001 GYD721001 HHZ721001 HRV721001 IBR721001 ILN721001 IVJ721001 JFF721001 JPB721001 JYX721001 KIT721001 KSP721001 LCL721001 LMH721001 LWD721001 MFZ721001 MPV721001 MZR721001 NJN721001 NTJ721001 ODF721001 ONB721001 OWX721001 PGT721001 PQP721001 QAL721001 QKH721001 QUD721001 RDZ721001 RNV721001 RXR721001 SHN721001 SRJ721001 TBF721001 TLB721001 TUX721001 UET721001 UOP721001 UYL721001 VIH721001 VSD721001 WBZ721001 WLV721001 WVR721001 J786537 JF786537 TB786537 ACX786537 AMT786537 AWP786537 BGL786537 BQH786537 CAD786537 CJZ786537 CTV786537 DDR786537 DNN786537 DXJ786537 EHF786537 ERB786537 FAX786537 FKT786537 FUP786537 GEL786537 GOH786537 GYD786537 HHZ786537 HRV786537 IBR786537 ILN786537 IVJ786537 JFF786537 JPB786537 JYX786537 KIT786537 KSP786537 LCL786537 LMH786537 LWD786537 MFZ786537 MPV786537 MZR786537 NJN786537 NTJ786537 ODF786537 ONB786537 OWX786537 PGT786537 PQP786537 QAL786537 QKH786537 QUD786537 RDZ786537 RNV786537 RXR786537 SHN786537 SRJ786537 TBF786537 TLB786537 TUX786537 UET786537 UOP786537 UYL786537 VIH786537 VSD786537 WBZ786537 WLV786537 WVR786537 J852073 JF852073 TB852073 ACX852073 AMT852073 AWP852073 BGL852073 BQH852073 CAD852073 CJZ852073 CTV852073 DDR852073 DNN852073 DXJ852073 EHF852073 ERB852073 FAX852073 FKT852073 FUP852073 GEL852073 GOH852073 GYD852073 HHZ852073 HRV852073 IBR852073 ILN852073 IVJ852073 JFF852073 JPB852073 JYX852073 KIT852073 KSP852073 LCL852073 LMH852073 LWD852073 MFZ852073 MPV852073 MZR852073 NJN852073 NTJ852073 ODF852073 ONB852073 OWX852073 PGT852073 PQP852073 QAL852073 QKH852073 QUD852073 RDZ852073 RNV852073 RXR852073 SHN852073 SRJ852073 TBF852073 TLB852073 TUX852073 UET852073 UOP852073 UYL852073 VIH852073 VSD852073 WBZ852073 WLV852073 WVR852073 J917609 JF917609 TB917609 ACX917609 AMT917609 AWP917609 BGL917609 BQH917609 CAD917609 CJZ917609 CTV917609 DDR917609 DNN917609 DXJ917609 EHF917609 ERB917609 FAX917609 FKT917609 FUP917609 GEL917609 GOH917609 GYD917609 HHZ917609 HRV917609 IBR917609 ILN917609 IVJ917609 JFF917609 JPB917609 JYX917609 KIT917609 KSP917609 LCL917609 LMH917609 LWD917609 MFZ917609 MPV917609 MZR917609 NJN917609 NTJ917609 ODF917609 ONB917609 OWX917609 PGT917609 PQP917609 QAL917609 QKH917609 QUD917609 RDZ917609 RNV917609 RXR917609 SHN917609 SRJ917609 TBF917609 TLB917609 TUX917609 UET917609 UOP917609 UYL917609 VIH917609 VSD917609 WBZ917609 WLV917609 WVR917609 J983145 JF983145 TB983145 ACX983145 AMT983145 AWP983145 BGL983145 BQH983145 CAD983145 CJZ983145 CTV983145 DDR983145 DNN983145 DXJ983145 EHF983145 ERB983145 FAX983145 FKT983145 FUP983145 GEL983145 GOH983145 GYD983145 HHZ983145 HRV983145 IBR983145 ILN983145 IVJ983145 JFF983145 JPB983145 JYX983145 KIT983145 KSP983145 LCL983145 LMH983145 LWD983145 MFZ983145 MPV983145 MZR983145 NJN983145 NTJ983145 ODF983145 ONB983145 OWX983145 PGT983145 PQP983145 QAL983145 QKH983145 QUD983145 RDZ983145 RNV983145 RXR983145 SHN983145 SRJ983145 TBF983145 TLB983145 TUX983145 UET983145 UOP983145 UYL983145 VIH983145 VSD983145 WBZ983145 WLV983145 WVR983145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L65633 JH65633 TD65633 ACZ65633 AMV65633 AWR65633 BGN65633 BQJ65633 CAF65633 CKB65633 CTX65633 DDT65633 DNP65633 DXL65633 EHH65633 ERD65633 FAZ65633 FKV65633 FUR65633 GEN65633 GOJ65633 GYF65633 HIB65633 HRX65633 IBT65633 ILP65633 IVL65633 JFH65633 JPD65633 JYZ65633 KIV65633 KSR65633 LCN65633 LMJ65633 LWF65633 MGB65633 MPX65633 MZT65633 NJP65633 NTL65633 ODH65633 OND65633 OWZ65633 PGV65633 PQR65633 QAN65633 QKJ65633 QUF65633 REB65633 RNX65633 RXT65633 SHP65633 SRL65633 TBH65633 TLD65633 TUZ65633 UEV65633 UOR65633 UYN65633 VIJ65633 VSF65633 WCB65633 WLX65633 WVT65633 L131169 JH131169 TD131169 ACZ131169 AMV131169 AWR131169 BGN131169 BQJ131169 CAF131169 CKB131169 CTX131169 DDT131169 DNP131169 DXL131169 EHH131169 ERD131169 FAZ131169 FKV131169 FUR131169 GEN131169 GOJ131169 GYF131169 HIB131169 HRX131169 IBT131169 ILP131169 IVL131169 JFH131169 JPD131169 JYZ131169 KIV131169 KSR131169 LCN131169 LMJ131169 LWF131169 MGB131169 MPX131169 MZT131169 NJP131169 NTL131169 ODH131169 OND131169 OWZ131169 PGV131169 PQR131169 QAN131169 QKJ131169 QUF131169 REB131169 RNX131169 RXT131169 SHP131169 SRL131169 TBH131169 TLD131169 TUZ131169 UEV131169 UOR131169 UYN131169 VIJ131169 VSF131169 WCB131169 WLX131169 WVT131169 L196705 JH196705 TD196705 ACZ196705 AMV196705 AWR196705 BGN196705 BQJ196705 CAF196705 CKB196705 CTX196705 DDT196705 DNP196705 DXL196705 EHH196705 ERD196705 FAZ196705 FKV196705 FUR196705 GEN196705 GOJ196705 GYF196705 HIB196705 HRX196705 IBT196705 ILP196705 IVL196705 JFH196705 JPD196705 JYZ196705 KIV196705 KSR196705 LCN196705 LMJ196705 LWF196705 MGB196705 MPX196705 MZT196705 NJP196705 NTL196705 ODH196705 OND196705 OWZ196705 PGV196705 PQR196705 QAN196705 QKJ196705 QUF196705 REB196705 RNX196705 RXT196705 SHP196705 SRL196705 TBH196705 TLD196705 TUZ196705 UEV196705 UOR196705 UYN196705 VIJ196705 VSF196705 WCB196705 WLX196705 WVT196705 L262241 JH262241 TD262241 ACZ262241 AMV262241 AWR262241 BGN262241 BQJ262241 CAF262241 CKB262241 CTX262241 DDT262241 DNP262241 DXL262241 EHH262241 ERD262241 FAZ262241 FKV262241 FUR262241 GEN262241 GOJ262241 GYF262241 HIB262241 HRX262241 IBT262241 ILP262241 IVL262241 JFH262241 JPD262241 JYZ262241 KIV262241 KSR262241 LCN262241 LMJ262241 LWF262241 MGB262241 MPX262241 MZT262241 NJP262241 NTL262241 ODH262241 OND262241 OWZ262241 PGV262241 PQR262241 QAN262241 QKJ262241 QUF262241 REB262241 RNX262241 RXT262241 SHP262241 SRL262241 TBH262241 TLD262241 TUZ262241 UEV262241 UOR262241 UYN262241 VIJ262241 VSF262241 WCB262241 WLX262241 WVT262241 L327777 JH327777 TD327777 ACZ327777 AMV327777 AWR327777 BGN327777 BQJ327777 CAF327777 CKB327777 CTX327777 DDT327777 DNP327777 DXL327777 EHH327777 ERD327777 FAZ327777 FKV327777 FUR327777 GEN327777 GOJ327777 GYF327777 HIB327777 HRX327777 IBT327777 ILP327777 IVL327777 JFH327777 JPD327777 JYZ327777 KIV327777 KSR327777 LCN327777 LMJ327777 LWF327777 MGB327777 MPX327777 MZT327777 NJP327777 NTL327777 ODH327777 OND327777 OWZ327777 PGV327777 PQR327777 QAN327777 QKJ327777 QUF327777 REB327777 RNX327777 RXT327777 SHP327777 SRL327777 TBH327777 TLD327777 TUZ327777 UEV327777 UOR327777 UYN327777 VIJ327777 VSF327777 WCB327777 WLX327777 WVT327777 L393313 JH393313 TD393313 ACZ393313 AMV393313 AWR393313 BGN393313 BQJ393313 CAF393313 CKB393313 CTX393313 DDT393313 DNP393313 DXL393313 EHH393313 ERD393313 FAZ393313 FKV393313 FUR393313 GEN393313 GOJ393313 GYF393313 HIB393313 HRX393313 IBT393313 ILP393313 IVL393313 JFH393313 JPD393313 JYZ393313 KIV393313 KSR393313 LCN393313 LMJ393313 LWF393313 MGB393313 MPX393313 MZT393313 NJP393313 NTL393313 ODH393313 OND393313 OWZ393313 PGV393313 PQR393313 QAN393313 QKJ393313 QUF393313 REB393313 RNX393313 RXT393313 SHP393313 SRL393313 TBH393313 TLD393313 TUZ393313 UEV393313 UOR393313 UYN393313 VIJ393313 VSF393313 WCB393313 WLX393313 WVT393313 L458849 JH458849 TD458849 ACZ458849 AMV458849 AWR458849 BGN458849 BQJ458849 CAF458849 CKB458849 CTX458849 DDT458849 DNP458849 DXL458849 EHH458849 ERD458849 FAZ458849 FKV458849 FUR458849 GEN458849 GOJ458849 GYF458849 HIB458849 HRX458849 IBT458849 ILP458849 IVL458849 JFH458849 JPD458849 JYZ458849 KIV458849 KSR458849 LCN458849 LMJ458849 LWF458849 MGB458849 MPX458849 MZT458849 NJP458849 NTL458849 ODH458849 OND458849 OWZ458849 PGV458849 PQR458849 QAN458849 QKJ458849 QUF458849 REB458849 RNX458849 RXT458849 SHP458849 SRL458849 TBH458849 TLD458849 TUZ458849 UEV458849 UOR458849 UYN458849 VIJ458849 VSF458849 WCB458849 WLX458849 WVT458849 L524385 JH524385 TD524385 ACZ524385 AMV524385 AWR524385 BGN524385 BQJ524385 CAF524385 CKB524385 CTX524385 DDT524385 DNP524385 DXL524385 EHH524385 ERD524385 FAZ524385 FKV524385 FUR524385 GEN524385 GOJ524385 GYF524385 HIB524385 HRX524385 IBT524385 ILP524385 IVL524385 JFH524385 JPD524385 JYZ524385 KIV524385 KSR524385 LCN524385 LMJ524385 LWF524385 MGB524385 MPX524385 MZT524385 NJP524385 NTL524385 ODH524385 OND524385 OWZ524385 PGV524385 PQR524385 QAN524385 QKJ524385 QUF524385 REB524385 RNX524385 RXT524385 SHP524385 SRL524385 TBH524385 TLD524385 TUZ524385 UEV524385 UOR524385 UYN524385 VIJ524385 VSF524385 WCB524385 WLX524385 WVT524385 L589921 JH589921 TD589921 ACZ589921 AMV589921 AWR589921 BGN589921 BQJ589921 CAF589921 CKB589921 CTX589921 DDT589921 DNP589921 DXL589921 EHH589921 ERD589921 FAZ589921 FKV589921 FUR589921 GEN589921 GOJ589921 GYF589921 HIB589921 HRX589921 IBT589921 ILP589921 IVL589921 JFH589921 JPD589921 JYZ589921 KIV589921 KSR589921 LCN589921 LMJ589921 LWF589921 MGB589921 MPX589921 MZT589921 NJP589921 NTL589921 ODH589921 OND589921 OWZ589921 PGV589921 PQR589921 QAN589921 QKJ589921 QUF589921 REB589921 RNX589921 RXT589921 SHP589921 SRL589921 TBH589921 TLD589921 TUZ589921 UEV589921 UOR589921 UYN589921 VIJ589921 VSF589921 WCB589921 WLX589921 WVT589921 L655457 JH655457 TD655457 ACZ655457 AMV655457 AWR655457 BGN655457 BQJ655457 CAF655457 CKB655457 CTX655457 DDT655457 DNP655457 DXL655457 EHH655457 ERD655457 FAZ655457 FKV655457 FUR655457 GEN655457 GOJ655457 GYF655457 HIB655457 HRX655457 IBT655457 ILP655457 IVL655457 JFH655457 JPD655457 JYZ655457 KIV655457 KSR655457 LCN655457 LMJ655457 LWF655457 MGB655457 MPX655457 MZT655457 NJP655457 NTL655457 ODH655457 OND655457 OWZ655457 PGV655457 PQR655457 QAN655457 QKJ655457 QUF655457 REB655457 RNX655457 RXT655457 SHP655457 SRL655457 TBH655457 TLD655457 TUZ655457 UEV655457 UOR655457 UYN655457 VIJ655457 VSF655457 WCB655457 WLX655457 WVT655457 L720993 JH720993 TD720993 ACZ720993 AMV720993 AWR720993 BGN720993 BQJ720993 CAF720993 CKB720993 CTX720993 DDT720993 DNP720993 DXL720993 EHH720993 ERD720993 FAZ720993 FKV720993 FUR720993 GEN720993 GOJ720993 GYF720993 HIB720993 HRX720993 IBT720993 ILP720993 IVL720993 JFH720993 JPD720993 JYZ720993 KIV720993 KSR720993 LCN720993 LMJ720993 LWF720993 MGB720993 MPX720993 MZT720993 NJP720993 NTL720993 ODH720993 OND720993 OWZ720993 PGV720993 PQR720993 QAN720993 QKJ720993 QUF720993 REB720993 RNX720993 RXT720993 SHP720993 SRL720993 TBH720993 TLD720993 TUZ720993 UEV720993 UOR720993 UYN720993 VIJ720993 VSF720993 WCB720993 WLX720993 WVT720993 L786529 JH786529 TD786529 ACZ786529 AMV786529 AWR786529 BGN786529 BQJ786529 CAF786529 CKB786529 CTX786529 DDT786529 DNP786529 DXL786529 EHH786529 ERD786529 FAZ786529 FKV786529 FUR786529 GEN786529 GOJ786529 GYF786529 HIB786529 HRX786529 IBT786529 ILP786529 IVL786529 JFH786529 JPD786529 JYZ786529 KIV786529 KSR786529 LCN786529 LMJ786529 LWF786529 MGB786529 MPX786529 MZT786529 NJP786529 NTL786529 ODH786529 OND786529 OWZ786529 PGV786529 PQR786529 QAN786529 QKJ786529 QUF786529 REB786529 RNX786529 RXT786529 SHP786529 SRL786529 TBH786529 TLD786529 TUZ786529 UEV786529 UOR786529 UYN786529 VIJ786529 VSF786529 WCB786529 WLX786529 WVT786529 L852065 JH852065 TD852065 ACZ852065 AMV852065 AWR852065 BGN852065 BQJ852065 CAF852065 CKB852065 CTX852065 DDT852065 DNP852065 DXL852065 EHH852065 ERD852065 FAZ852065 FKV852065 FUR852065 GEN852065 GOJ852065 GYF852065 HIB852065 HRX852065 IBT852065 ILP852065 IVL852065 JFH852065 JPD852065 JYZ852065 KIV852065 KSR852065 LCN852065 LMJ852065 LWF852065 MGB852065 MPX852065 MZT852065 NJP852065 NTL852065 ODH852065 OND852065 OWZ852065 PGV852065 PQR852065 QAN852065 QKJ852065 QUF852065 REB852065 RNX852065 RXT852065 SHP852065 SRL852065 TBH852065 TLD852065 TUZ852065 UEV852065 UOR852065 UYN852065 VIJ852065 VSF852065 WCB852065 WLX852065 WVT852065 L917601 JH917601 TD917601 ACZ917601 AMV917601 AWR917601 BGN917601 BQJ917601 CAF917601 CKB917601 CTX917601 DDT917601 DNP917601 DXL917601 EHH917601 ERD917601 FAZ917601 FKV917601 FUR917601 GEN917601 GOJ917601 GYF917601 HIB917601 HRX917601 IBT917601 ILP917601 IVL917601 JFH917601 JPD917601 JYZ917601 KIV917601 KSR917601 LCN917601 LMJ917601 LWF917601 MGB917601 MPX917601 MZT917601 NJP917601 NTL917601 ODH917601 OND917601 OWZ917601 PGV917601 PQR917601 QAN917601 QKJ917601 QUF917601 REB917601 RNX917601 RXT917601 SHP917601 SRL917601 TBH917601 TLD917601 TUZ917601 UEV917601 UOR917601 UYN917601 VIJ917601 VSF917601 WCB917601 WLX917601 WVT917601 L983137 JH983137 TD983137 ACZ983137 AMV983137 AWR983137 BGN983137 BQJ983137 CAF983137 CKB983137 CTX983137 DDT983137 DNP983137 DXL983137 EHH983137 ERD983137 FAZ983137 FKV983137 FUR983137 GEN983137 GOJ983137 GYF983137 HIB983137 HRX983137 IBT983137 ILP983137 IVL983137 JFH983137 JPD983137 JYZ983137 KIV983137 KSR983137 LCN983137 LMJ983137 LWF983137 MGB983137 MPX983137 MZT983137 NJP983137 NTL983137 ODH983137 OND983137 OWZ983137 PGV983137 PQR983137 QAN983137 QKJ983137 QUF983137 REB983137 RNX983137 RXT983137 SHP983137 SRL983137 TBH983137 TLD983137 TUZ983137 UEV983137 UOR983137 UYN983137 VIJ983137 VSF983137 WCB983137 WLX983137 WVT983137 J89 JF89 TB89 ACX89 AMT89 AWP89 BGL89 BQH89 CAD89 CJZ89 CTV89 DDR89 DNN89 DXJ89 EHF89 ERB89 FAX89 FKT89 FUP89 GEL89 GOH89 GYD89 HHZ89 HRV89 IBR89 ILN89 IVJ89 JFF89 JPB89 JYX89 KIT89 KSP89 LCL89 LMH89 LWD89 MFZ89 MPV89 MZR89 NJN89 NTJ89 ODF89 ONB89 OWX89 PGT89 PQP89 QAL89 QKH89 QUD89 RDZ89 RNV89 RXR89 SHN89 SRJ89 TBF89 TLB89 TUX89 UET89 UOP89 UYL89 VIH89 VSD89 WBZ89 WLV89 WVR89 J65625 JF65625 TB65625 ACX65625 AMT65625 AWP65625 BGL65625 BQH65625 CAD65625 CJZ65625 CTV65625 DDR65625 DNN65625 DXJ65625 EHF65625 ERB65625 FAX65625 FKT65625 FUP65625 GEL65625 GOH65625 GYD65625 HHZ65625 HRV65625 IBR65625 ILN65625 IVJ65625 JFF65625 JPB65625 JYX65625 KIT65625 KSP65625 LCL65625 LMH65625 LWD65625 MFZ65625 MPV65625 MZR65625 NJN65625 NTJ65625 ODF65625 ONB65625 OWX65625 PGT65625 PQP65625 QAL65625 QKH65625 QUD65625 RDZ65625 RNV65625 RXR65625 SHN65625 SRJ65625 TBF65625 TLB65625 TUX65625 UET65625 UOP65625 UYL65625 VIH65625 VSD65625 WBZ65625 WLV65625 WVR65625 J131161 JF131161 TB131161 ACX131161 AMT131161 AWP131161 BGL131161 BQH131161 CAD131161 CJZ131161 CTV131161 DDR131161 DNN131161 DXJ131161 EHF131161 ERB131161 FAX131161 FKT131161 FUP131161 GEL131161 GOH131161 GYD131161 HHZ131161 HRV131161 IBR131161 ILN131161 IVJ131161 JFF131161 JPB131161 JYX131161 KIT131161 KSP131161 LCL131161 LMH131161 LWD131161 MFZ131161 MPV131161 MZR131161 NJN131161 NTJ131161 ODF131161 ONB131161 OWX131161 PGT131161 PQP131161 QAL131161 QKH131161 QUD131161 RDZ131161 RNV131161 RXR131161 SHN131161 SRJ131161 TBF131161 TLB131161 TUX131161 UET131161 UOP131161 UYL131161 VIH131161 VSD131161 WBZ131161 WLV131161 WVR131161 J196697 JF196697 TB196697 ACX196697 AMT196697 AWP196697 BGL196697 BQH196697 CAD196697 CJZ196697 CTV196697 DDR196697 DNN196697 DXJ196697 EHF196697 ERB196697 FAX196697 FKT196697 FUP196697 GEL196697 GOH196697 GYD196697 HHZ196697 HRV196697 IBR196697 ILN196697 IVJ196697 JFF196697 JPB196697 JYX196697 KIT196697 KSP196697 LCL196697 LMH196697 LWD196697 MFZ196697 MPV196697 MZR196697 NJN196697 NTJ196697 ODF196697 ONB196697 OWX196697 PGT196697 PQP196697 QAL196697 QKH196697 QUD196697 RDZ196697 RNV196697 RXR196697 SHN196697 SRJ196697 TBF196697 TLB196697 TUX196697 UET196697 UOP196697 UYL196697 VIH196697 VSD196697 WBZ196697 WLV196697 WVR196697 J262233 JF262233 TB262233 ACX262233 AMT262233 AWP262233 BGL262233 BQH262233 CAD262233 CJZ262233 CTV262233 DDR262233 DNN262233 DXJ262233 EHF262233 ERB262233 FAX262233 FKT262233 FUP262233 GEL262233 GOH262233 GYD262233 HHZ262233 HRV262233 IBR262233 ILN262233 IVJ262233 JFF262233 JPB262233 JYX262233 KIT262233 KSP262233 LCL262233 LMH262233 LWD262233 MFZ262233 MPV262233 MZR262233 NJN262233 NTJ262233 ODF262233 ONB262233 OWX262233 PGT262233 PQP262233 QAL262233 QKH262233 QUD262233 RDZ262233 RNV262233 RXR262233 SHN262233 SRJ262233 TBF262233 TLB262233 TUX262233 UET262233 UOP262233 UYL262233 VIH262233 VSD262233 WBZ262233 WLV262233 WVR262233 J327769 JF327769 TB327769 ACX327769 AMT327769 AWP327769 BGL327769 BQH327769 CAD327769 CJZ327769 CTV327769 DDR327769 DNN327769 DXJ327769 EHF327769 ERB327769 FAX327769 FKT327769 FUP327769 GEL327769 GOH327769 GYD327769 HHZ327769 HRV327769 IBR327769 ILN327769 IVJ327769 JFF327769 JPB327769 JYX327769 KIT327769 KSP327769 LCL327769 LMH327769 LWD327769 MFZ327769 MPV327769 MZR327769 NJN327769 NTJ327769 ODF327769 ONB327769 OWX327769 PGT327769 PQP327769 QAL327769 QKH327769 QUD327769 RDZ327769 RNV327769 RXR327769 SHN327769 SRJ327769 TBF327769 TLB327769 TUX327769 UET327769 UOP327769 UYL327769 VIH327769 VSD327769 WBZ327769 WLV327769 WVR327769 J393305 JF393305 TB393305 ACX393305 AMT393305 AWP393305 BGL393305 BQH393305 CAD393305 CJZ393305 CTV393305 DDR393305 DNN393305 DXJ393305 EHF393305 ERB393305 FAX393305 FKT393305 FUP393305 GEL393305 GOH393305 GYD393305 HHZ393305 HRV393305 IBR393305 ILN393305 IVJ393305 JFF393305 JPB393305 JYX393305 KIT393305 KSP393305 LCL393305 LMH393305 LWD393305 MFZ393305 MPV393305 MZR393305 NJN393305 NTJ393305 ODF393305 ONB393305 OWX393305 PGT393305 PQP393305 QAL393305 QKH393305 QUD393305 RDZ393305 RNV393305 RXR393305 SHN393305 SRJ393305 TBF393305 TLB393305 TUX393305 UET393305 UOP393305 UYL393305 VIH393305 VSD393305 WBZ393305 WLV393305 WVR393305 J458841 JF458841 TB458841 ACX458841 AMT458841 AWP458841 BGL458841 BQH458841 CAD458841 CJZ458841 CTV458841 DDR458841 DNN458841 DXJ458841 EHF458841 ERB458841 FAX458841 FKT458841 FUP458841 GEL458841 GOH458841 GYD458841 HHZ458841 HRV458841 IBR458841 ILN458841 IVJ458841 JFF458841 JPB458841 JYX458841 KIT458841 KSP458841 LCL458841 LMH458841 LWD458841 MFZ458841 MPV458841 MZR458841 NJN458841 NTJ458841 ODF458841 ONB458841 OWX458841 PGT458841 PQP458841 QAL458841 QKH458841 QUD458841 RDZ458841 RNV458841 RXR458841 SHN458841 SRJ458841 TBF458841 TLB458841 TUX458841 UET458841 UOP458841 UYL458841 VIH458841 VSD458841 WBZ458841 WLV458841 WVR458841 J524377 JF524377 TB524377 ACX524377 AMT524377 AWP524377 BGL524377 BQH524377 CAD524377 CJZ524377 CTV524377 DDR524377 DNN524377 DXJ524377 EHF524377 ERB524377 FAX524377 FKT524377 FUP524377 GEL524377 GOH524377 GYD524377 HHZ524377 HRV524377 IBR524377 ILN524377 IVJ524377 JFF524377 JPB524377 JYX524377 KIT524377 KSP524377 LCL524377 LMH524377 LWD524377 MFZ524377 MPV524377 MZR524377 NJN524377 NTJ524377 ODF524377 ONB524377 OWX524377 PGT524377 PQP524377 QAL524377 QKH524377 QUD524377 RDZ524377 RNV524377 RXR524377 SHN524377 SRJ524377 TBF524377 TLB524377 TUX524377 UET524377 UOP524377 UYL524377 VIH524377 VSD524377 WBZ524377 WLV524377 WVR524377 J589913 JF589913 TB589913 ACX589913 AMT589913 AWP589913 BGL589913 BQH589913 CAD589913 CJZ589913 CTV589913 DDR589913 DNN589913 DXJ589913 EHF589913 ERB589913 FAX589913 FKT589913 FUP589913 GEL589913 GOH589913 GYD589913 HHZ589913 HRV589913 IBR589913 ILN589913 IVJ589913 JFF589913 JPB589913 JYX589913 KIT589913 KSP589913 LCL589913 LMH589913 LWD589913 MFZ589913 MPV589913 MZR589913 NJN589913 NTJ589913 ODF589913 ONB589913 OWX589913 PGT589913 PQP589913 QAL589913 QKH589913 QUD589913 RDZ589913 RNV589913 RXR589913 SHN589913 SRJ589913 TBF589913 TLB589913 TUX589913 UET589913 UOP589913 UYL589913 VIH589913 VSD589913 WBZ589913 WLV589913 WVR589913 J655449 JF655449 TB655449 ACX655449 AMT655449 AWP655449 BGL655449 BQH655449 CAD655449 CJZ655449 CTV655449 DDR655449 DNN655449 DXJ655449 EHF655449 ERB655449 FAX655449 FKT655449 FUP655449 GEL655449 GOH655449 GYD655449 HHZ655449 HRV655449 IBR655449 ILN655449 IVJ655449 JFF655449 JPB655449 JYX655449 KIT655449 KSP655449 LCL655449 LMH655449 LWD655449 MFZ655449 MPV655449 MZR655449 NJN655449 NTJ655449 ODF655449 ONB655449 OWX655449 PGT655449 PQP655449 QAL655449 QKH655449 QUD655449 RDZ655449 RNV655449 RXR655449 SHN655449 SRJ655449 TBF655449 TLB655449 TUX655449 UET655449 UOP655449 UYL655449 VIH655449 VSD655449 WBZ655449 WLV655449 WVR655449 J720985 JF720985 TB720985 ACX720985 AMT720985 AWP720985 BGL720985 BQH720985 CAD720985 CJZ720985 CTV720985 DDR720985 DNN720985 DXJ720985 EHF720985 ERB720985 FAX720985 FKT720985 FUP720985 GEL720985 GOH720985 GYD720985 HHZ720985 HRV720985 IBR720985 ILN720985 IVJ720985 JFF720985 JPB720985 JYX720985 KIT720985 KSP720985 LCL720985 LMH720985 LWD720985 MFZ720985 MPV720985 MZR720985 NJN720985 NTJ720985 ODF720985 ONB720985 OWX720985 PGT720985 PQP720985 QAL720985 QKH720985 QUD720985 RDZ720985 RNV720985 RXR720985 SHN720985 SRJ720985 TBF720985 TLB720985 TUX720985 UET720985 UOP720985 UYL720985 VIH720985 VSD720985 WBZ720985 WLV720985 WVR720985 J786521 JF786521 TB786521 ACX786521 AMT786521 AWP786521 BGL786521 BQH786521 CAD786521 CJZ786521 CTV786521 DDR786521 DNN786521 DXJ786521 EHF786521 ERB786521 FAX786521 FKT786521 FUP786521 GEL786521 GOH786521 GYD786521 HHZ786521 HRV786521 IBR786521 ILN786521 IVJ786521 JFF786521 JPB786521 JYX786521 KIT786521 KSP786521 LCL786521 LMH786521 LWD786521 MFZ786521 MPV786521 MZR786521 NJN786521 NTJ786521 ODF786521 ONB786521 OWX786521 PGT786521 PQP786521 QAL786521 QKH786521 QUD786521 RDZ786521 RNV786521 RXR786521 SHN786521 SRJ786521 TBF786521 TLB786521 TUX786521 UET786521 UOP786521 UYL786521 VIH786521 VSD786521 WBZ786521 WLV786521 WVR786521 J852057 JF852057 TB852057 ACX852057 AMT852057 AWP852057 BGL852057 BQH852057 CAD852057 CJZ852057 CTV852057 DDR852057 DNN852057 DXJ852057 EHF852057 ERB852057 FAX852057 FKT852057 FUP852057 GEL852057 GOH852057 GYD852057 HHZ852057 HRV852057 IBR852057 ILN852057 IVJ852057 JFF852057 JPB852057 JYX852057 KIT852057 KSP852057 LCL852057 LMH852057 LWD852057 MFZ852057 MPV852057 MZR852057 NJN852057 NTJ852057 ODF852057 ONB852057 OWX852057 PGT852057 PQP852057 QAL852057 QKH852057 QUD852057 RDZ852057 RNV852057 RXR852057 SHN852057 SRJ852057 TBF852057 TLB852057 TUX852057 UET852057 UOP852057 UYL852057 VIH852057 VSD852057 WBZ852057 WLV852057 WVR852057 J917593 JF917593 TB917593 ACX917593 AMT917593 AWP917593 BGL917593 BQH917593 CAD917593 CJZ917593 CTV917593 DDR917593 DNN917593 DXJ917593 EHF917593 ERB917593 FAX917593 FKT917593 FUP917593 GEL917593 GOH917593 GYD917593 HHZ917593 HRV917593 IBR917593 ILN917593 IVJ917593 JFF917593 JPB917593 JYX917593 KIT917593 KSP917593 LCL917593 LMH917593 LWD917593 MFZ917593 MPV917593 MZR917593 NJN917593 NTJ917593 ODF917593 ONB917593 OWX917593 PGT917593 PQP917593 QAL917593 QKH917593 QUD917593 RDZ917593 RNV917593 RXR917593 SHN917593 SRJ917593 TBF917593 TLB917593 TUX917593 UET917593 UOP917593 UYL917593 VIH917593 VSD917593 WBZ917593 WLV917593 WVR917593 J983129 JF983129 TB983129 ACX983129 AMT983129 AWP983129 BGL983129 BQH983129 CAD983129 CJZ983129 CTV983129 DDR983129 DNN983129 DXJ983129 EHF983129 ERB983129 FAX983129 FKT983129 FUP983129 GEL983129 GOH983129 GYD983129 HHZ983129 HRV983129 IBR983129 ILN983129 IVJ983129 JFF983129 JPB983129 JYX983129 KIT983129 KSP983129 LCL983129 LMH983129 LWD983129 MFZ983129 MPV983129 MZR983129 NJN983129 NTJ983129 ODF983129 ONB983129 OWX983129 PGT983129 PQP983129 QAL983129 QKH983129 QUD983129 RDZ983129 RNV983129 RXR983129 SHN983129 SRJ983129 TBF983129 TLB983129 TUX983129 UET983129 UOP983129 UYL983129 VIH983129 VSD983129 WBZ983129 WLV983129 WVR983129 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N65603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N131139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N196675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N262211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N327747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N393283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N458819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N524355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N589891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N655427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N720963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N786499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N852035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N917571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N983107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39">
    <tabColor rgb="FFC00000"/>
    <pageSetUpPr fitToPage="1"/>
  </sheetPr>
  <dimension ref="A1:T81"/>
  <sheetViews>
    <sheetView showGridLines="0" showZeros="0" topLeftCell="A5" workbookViewId="0">
      <selection activeCell="Y23" sqref="Y23"/>
    </sheetView>
  </sheetViews>
  <sheetFormatPr defaultRowHeight="12.75"/>
  <cols>
    <col min="1" max="2" width="3.28515625" style="255" customWidth="1"/>
    <col min="3" max="3" width="4.7109375" style="255" customWidth="1"/>
    <col min="4" max="4" width="4.28515625" style="255" customWidth="1"/>
    <col min="5" max="5" width="14.28515625" style="255" customWidth="1"/>
    <col min="6" max="6" width="2.7109375" style="255" customWidth="1"/>
    <col min="7" max="7" width="10.42578125" style="255" customWidth="1"/>
    <col min="8" max="8" width="5.85546875" style="255" customWidth="1"/>
    <col min="9" max="9" width="1.7109375" style="256" customWidth="1"/>
    <col min="10" max="10" width="10.7109375" style="255" customWidth="1"/>
    <col min="11" max="11" width="1.7109375" style="256" customWidth="1"/>
    <col min="12" max="12" width="10.7109375" style="255" customWidth="1"/>
    <col min="13" max="13" width="1.7109375" style="132" customWidth="1"/>
    <col min="14" max="14" width="10.7109375" style="255" customWidth="1"/>
    <col min="15" max="15" width="1.7109375" style="256" customWidth="1"/>
    <col min="16" max="16" width="10.7109375" style="255" customWidth="1"/>
    <col min="17" max="17" width="1.7109375" style="132" customWidth="1"/>
    <col min="18" max="18" width="9.140625" style="255"/>
    <col min="19" max="19" width="8.7109375" style="255" customWidth="1"/>
    <col min="20" max="20" width="8.85546875" style="255" hidden="1" customWidth="1"/>
    <col min="21" max="21" width="5.7109375" style="255" customWidth="1"/>
    <col min="22" max="256" width="9.140625" style="255"/>
    <col min="257" max="258" width="3.28515625" style="255" customWidth="1"/>
    <col min="259" max="259" width="4.7109375" style="255" customWidth="1"/>
    <col min="260" max="260" width="4.28515625" style="255" customWidth="1"/>
    <col min="261" max="261" width="14.28515625" style="255" customWidth="1"/>
    <col min="262" max="262" width="2.7109375" style="255" customWidth="1"/>
    <col min="263" max="263" width="10.42578125" style="255" customWidth="1"/>
    <col min="264" max="264" width="5.85546875" style="255" customWidth="1"/>
    <col min="265" max="265" width="1.7109375" style="255" customWidth="1"/>
    <col min="266" max="266" width="10.7109375" style="255" customWidth="1"/>
    <col min="267" max="267" width="1.7109375" style="255" customWidth="1"/>
    <col min="268" max="268" width="10.7109375" style="255" customWidth="1"/>
    <col min="269" max="269" width="1.7109375" style="255" customWidth="1"/>
    <col min="270" max="270" width="10.7109375" style="255" customWidth="1"/>
    <col min="271" max="271" width="1.7109375" style="255" customWidth="1"/>
    <col min="272" max="272" width="10.7109375" style="255" customWidth="1"/>
    <col min="273" max="273" width="1.7109375" style="255" customWidth="1"/>
    <col min="274" max="274" width="9.140625" style="255"/>
    <col min="275" max="275" width="8.7109375" style="255" customWidth="1"/>
    <col min="276" max="276" width="0" style="255" hidden="1" customWidth="1"/>
    <col min="277" max="277" width="5.7109375" style="255" customWidth="1"/>
    <col min="278" max="512" width="9.140625" style="255"/>
    <col min="513" max="514" width="3.28515625" style="255" customWidth="1"/>
    <col min="515" max="515" width="4.7109375" style="255" customWidth="1"/>
    <col min="516" max="516" width="4.28515625" style="255" customWidth="1"/>
    <col min="517" max="517" width="14.28515625" style="255" customWidth="1"/>
    <col min="518" max="518" width="2.7109375" style="255" customWidth="1"/>
    <col min="519" max="519" width="10.42578125" style="255" customWidth="1"/>
    <col min="520" max="520" width="5.85546875" style="255" customWidth="1"/>
    <col min="521" max="521" width="1.7109375" style="255" customWidth="1"/>
    <col min="522" max="522" width="10.7109375" style="255" customWidth="1"/>
    <col min="523" max="523" width="1.7109375" style="255" customWidth="1"/>
    <col min="524" max="524" width="10.7109375" style="255" customWidth="1"/>
    <col min="525" max="525" width="1.7109375" style="255" customWidth="1"/>
    <col min="526" max="526" width="10.7109375" style="255" customWidth="1"/>
    <col min="527" max="527" width="1.7109375" style="255" customWidth="1"/>
    <col min="528" max="528" width="10.7109375" style="255" customWidth="1"/>
    <col min="529" max="529" width="1.7109375" style="255" customWidth="1"/>
    <col min="530" max="530" width="9.140625" style="255"/>
    <col min="531" max="531" width="8.7109375" style="255" customWidth="1"/>
    <col min="532" max="532" width="0" style="255" hidden="1" customWidth="1"/>
    <col min="533" max="533" width="5.7109375" style="255" customWidth="1"/>
    <col min="534" max="768" width="9.140625" style="255"/>
    <col min="769" max="770" width="3.28515625" style="255" customWidth="1"/>
    <col min="771" max="771" width="4.7109375" style="255" customWidth="1"/>
    <col min="772" max="772" width="4.28515625" style="255" customWidth="1"/>
    <col min="773" max="773" width="14.28515625" style="255" customWidth="1"/>
    <col min="774" max="774" width="2.7109375" style="255" customWidth="1"/>
    <col min="775" max="775" width="10.42578125" style="255" customWidth="1"/>
    <col min="776" max="776" width="5.85546875" style="255" customWidth="1"/>
    <col min="777" max="777" width="1.7109375" style="255" customWidth="1"/>
    <col min="778" max="778" width="10.7109375" style="255" customWidth="1"/>
    <col min="779" max="779" width="1.7109375" style="255" customWidth="1"/>
    <col min="780" max="780" width="10.7109375" style="255" customWidth="1"/>
    <col min="781" max="781" width="1.7109375" style="255" customWidth="1"/>
    <col min="782" max="782" width="10.7109375" style="255" customWidth="1"/>
    <col min="783" max="783" width="1.7109375" style="255" customWidth="1"/>
    <col min="784" max="784" width="10.7109375" style="255" customWidth="1"/>
    <col min="785" max="785" width="1.7109375" style="255" customWidth="1"/>
    <col min="786" max="786" width="9.140625" style="255"/>
    <col min="787" max="787" width="8.7109375" style="255" customWidth="1"/>
    <col min="788" max="788" width="0" style="255" hidden="1" customWidth="1"/>
    <col min="789" max="789" width="5.7109375" style="255" customWidth="1"/>
    <col min="790" max="1024" width="9.140625" style="255"/>
    <col min="1025" max="1026" width="3.28515625" style="255" customWidth="1"/>
    <col min="1027" max="1027" width="4.7109375" style="255" customWidth="1"/>
    <col min="1028" max="1028" width="4.28515625" style="255" customWidth="1"/>
    <col min="1029" max="1029" width="14.28515625" style="255" customWidth="1"/>
    <col min="1030" max="1030" width="2.7109375" style="255" customWidth="1"/>
    <col min="1031" max="1031" width="10.42578125" style="255" customWidth="1"/>
    <col min="1032" max="1032" width="5.85546875" style="255" customWidth="1"/>
    <col min="1033" max="1033" width="1.7109375" style="255" customWidth="1"/>
    <col min="1034" max="1034" width="10.7109375" style="255" customWidth="1"/>
    <col min="1035" max="1035" width="1.7109375" style="255" customWidth="1"/>
    <col min="1036" max="1036" width="10.7109375" style="255" customWidth="1"/>
    <col min="1037" max="1037" width="1.7109375" style="255" customWidth="1"/>
    <col min="1038" max="1038" width="10.7109375" style="255" customWidth="1"/>
    <col min="1039" max="1039" width="1.7109375" style="255" customWidth="1"/>
    <col min="1040" max="1040" width="10.7109375" style="255" customWidth="1"/>
    <col min="1041" max="1041" width="1.7109375" style="255" customWidth="1"/>
    <col min="1042" max="1042" width="9.140625" style="255"/>
    <col min="1043" max="1043" width="8.7109375" style="255" customWidth="1"/>
    <col min="1044" max="1044" width="0" style="255" hidden="1" customWidth="1"/>
    <col min="1045" max="1045" width="5.7109375" style="255" customWidth="1"/>
    <col min="1046" max="1280" width="9.140625" style="255"/>
    <col min="1281" max="1282" width="3.28515625" style="255" customWidth="1"/>
    <col min="1283" max="1283" width="4.7109375" style="255" customWidth="1"/>
    <col min="1284" max="1284" width="4.28515625" style="255" customWidth="1"/>
    <col min="1285" max="1285" width="14.28515625" style="255" customWidth="1"/>
    <col min="1286" max="1286" width="2.7109375" style="255" customWidth="1"/>
    <col min="1287" max="1287" width="10.42578125" style="255" customWidth="1"/>
    <col min="1288" max="1288" width="5.85546875" style="255" customWidth="1"/>
    <col min="1289" max="1289" width="1.7109375" style="255" customWidth="1"/>
    <col min="1290" max="1290" width="10.7109375" style="255" customWidth="1"/>
    <col min="1291" max="1291" width="1.7109375" style="255" customWidth="1"/>
    <col min="1292" max="1292" width="10.7109375" style="255" customWidth="1"/>
    <col min="1293" max="1293" width="1.7109375" style="255" customWidth="1"/>
    <col min="1294" max="1294" width="10.7109375" style="255" customWidth="1"/>
    <col min="1295" max="1295" width="1.7109375" style="255" customWidth="1"/>
    <col min="1296" max="1296" width="10.7109375" style="255" customWidth="1"/>
    <col min="1297" max="1297" width="1.7109375" style="255" customWidth="1"/>
    <col min="1298" max="1298" width="9.140625" style="255"/>
    <col min="1299" max="1299" width="8.7109375" style="255" customWidth="1"/>
    <col min="1300" max="1300" width="0" style="255" hidden="1" customWidth="1"/>
    <col min="1301" max="1301" width="5.7109375" style="255" customWidth="1"/>
    <col min="1302" max="1536" width="9.140625" style="255"/>
    <col min="1537" max="1538" width="3.28515625" style="255" customWidth="1"/>
    <col min="1539" max="1539" width="4.7109375" style="255" customWidth="1"/>
    <col min="1540" max="1540" width="4.28515625" style="255" customWidth="1"/>
    <col min="1541" max="1541" width="14.28515625" style="255" customWidth="1"/>
    <col min="1542" max="1542" width="2.7109375" style="255" customWidth="1"/>
    <col min="1543" max="1543" width="10.42578125" style="255" customWidth="1"/>
    <col min="1544" max="1544" width="5.85546875" style="255" customWidth="1"/>
    <col min="1545" max="1545" width="1.7109375" style="255" customWidth="1"/>
    <col min="1546" max="1546" width="10.7109375" style="255" customWidth="1"/>
    <col min="1547" max="1547" width="1.7109375" style="255" customWidth="1"/>
    <col min="1548" max="1548" width="10.7109375" style="255" customWidth="1"/>
    <col min="1549" max="1549" width="1.7109375" style="255" customWidth="1"/>
    <col min="1550" max="1550" width="10.7109375" style="255" customWidth="1"/>
    <col min="1551" max="1551" width="1.7109375" style="255" customWidth="1"/>
    <col min="1552" max="1552" width="10.7109375" style="255" customWidth="1"/>
    <col min="1553" max="1553" width="1.7109375" style="255" customWidth="1"/>
    <col min="1554" max="1554" width="9.140625" style="255"/>
    <col min="1555" max="1555" width="8.7109375" style="255" customWidth="1"/>
    <col min="1556" max="1556" width="0" style="255" hidden="1" customWidth="1"/>
    <col min="1557" max="1557" width="5.7109375" style="255" customWidth="1"/>
    <col min="1558" max="1792" width="9.140625" style="255"/>
    <col min="1793" max="1794" width="3.28515625" style="255" customWidth="1"/>
    <col min="1795" max="1795" width="4.7109375" style="255" customWidth="1"/>
    <col min="1796" max="1796" width="4.28515625" style="255" customWidth="1"/>
    <col min="1797" max="1797" width="14.28515625" style="255" customWidth="1"/>
    <col min="1798" max="1798" width="2.7109375" style="255" customWidth="1"/>
    <col min="1799" max="1799" width="10.42578125" style="255" customWidth="1"/>
    <col min="1800" max="1800" width="5.85546875" style="255" customWidth="1"/>
    <col min="1801" max="1801" width="1.7109375" style="255" customWidth="1"/>
    <col min="1802" max="1802" width="10.7109375" style="255" customWidth="1"/>
    <col min="1803" max="1803" width="1.7109375" style="255" customWidth="1"/>
    <col min="1804" max="1804" width="10.7109375" style="255" customWidth="1"/>
    <col min="1805" max="1805" width="1.7109375" style="255" customWidth="1"/>
    <col min="1806" max="1806" width="10.7109375" style="255" customWidth="1"/>
    <col min="1807" max="1807" width="1.7109375" style="255" customWidth="1"/>
    <col min="1808" max="1808" width="10.7109375" style="255" customWidth="1"/>
    <col min="1809" max="1809" width="1.7109375" style="255" customWidth="1"/>
    <col min="1810" max="1810" width="9.140625" style="255"/>
    <col min="1811" max="1811" width="8.7109375" style="255" customWidth="1"/>
    <col min="1812" max="1812" width="0" style="255" hidden="1" customWidth="1"/>
    <col min="1813" max="1813" width="5.7109375" style="255" customWidth="1"/>
    <col min="1814" max="2048" width="9.140625" style="255"/>
    <col min="2049" max="2050" width="3.28515625" style="255" customWidth="1"/>
    <col min="2051" max="2051" width="4.7109375" style="255" customWidth="1"/>
    <col min="2052" max="2052" width="4.28515625" style="255" customWidth="1"/>
    <col min="2053" max="2053" width="14.28515625" style="255" customWidth="1"/>
    <col min="2054" max="2054" width="2.7109375" style="255" customWidth="1"/>
    <col min="2055" max="2055" width="10.42578125" style="255" customWidth="1"/>
    <col min="2056" max="2056" width="5.85546875" style="255" customWidth="1"/>
    <col min="2057" max="2057" width="1.7109375" style="255" customWidth="1"/>
    <col min="2058" max="2058" width="10.7109375" style="255" customWidth="1"/>
    <col min="2059" max="2059" width="1.7109375" style="255" customWidth="1"/>
    <col min="2060" max="2060" width="10.7109375" style="255" customWidth="1"/>
    <col min="2061" max="2061" width="1.7109375" style="255" customWidth="1"/>
    <col min="2062" max="2062" width="10.7109375" style="255" customWidth="1"/>
    <col min="2063" max="2063" width="1.7109375" style="255" customWidth="1"/>
    <col min="2064" max="2064" width="10.7109375" style="255" customWidth="1"/>
    <col min="2065" max="2065" width="1.7109375" style="255" customWidth="1"/>
    <col min="2066" max="2066" width="9.140625" style="255"/>
    <col min="2067" max="2067" width="8.7109375" style="255" customWidth="1"/>
    <col min="2068" max="2068" width="0" style="255" hidden="1" customWidth="1"/>
    <col min="2069" max="2069" width="5.7109375" style="255" customWidth="1"/>
    <col min="2070" max="2304" width="9.140625" style="255"/>
    <col min="2305" max="2306" width="3.28515625" style="255" customWidth="1"/>
    <col min="2307" max="2307" width="4.7109375" style="255" customWidth="1"/>
    <col min="2308" max="2308" width="4.28515625" style="255" customWidth="1"/>
    <col min="2309" max="2309" width="14.28515625" style="255" customWidth="1"/>
    <col min="2310" max="2310" width="2.7109375" style="255" customWidth="1"/>
    <col min="2311" max="2311" width="10.42578125" style="255" customWidth="1"/>
    <col min="2312" max="2312" width="5.85546875" style="255" customWidth="1"/>
    <col min="2313" max="2313" width="1.7109375" style="255" customWidth="1"/>
    <col min="2314" max="2314" width="10.7109375" style="255" customWidth="1"/>
    <col min="2315" max="2315" width="1.7109375" style="255" customWidth="1"/>
    <col min="2316" max="2316" width="10.7109375" style="255" customWidth="1"/>
    <col min="2317" max="2317" width="1.7109375" style="255" customWidth="1"/>
    <col min="2318" max="2318" width="10.7109375" style="255" customWidth="1"/>
    <col min="2319" max="2319" width="1.7109375" style="255" customWidth="1"/>
    <col min="2320" max="2320" width="10.7109375" style="255" customWidth="1"/>
    <col min="2321" max="2321" width="1.7109375" style="255" customWidth="1"/>
    <col min="2322" max="2322" width="9.140625" style="255"/>
    <col min="2323" max="2323" width="8.7109375" style="255" customWidth="1"/>
    <col min="2324" max="2324" width="0" style="255" hidden="1" customWidth="1"/>
    <col min="2325" max="2325" width="5.7109375" style="255" customWidth="1"/>
    <col min="2326" max="2560" width="9.140625" style="255"/>
    <col min="2561" max="2562" width="3.28515625" style="255" customWidth="1"/>
    <col min="2563" max="2563" width="4.7109375" style="255" customWidth="1"/>
    <col min="2564" max="2564" width="4.28515625" style="255" customWidth="1"/>
    <col min="2565" max="2565" width="14.28515625" style="255" customWidth="1"/>
    <col min="2566" max="2566" width="2.7109375" style="255" customWidth="1"/>
    <col min="2567" max="2567" width="10.42578125" style="255" customWidth="1"/>
    <col min="2568" max="2568" width="5.85546875" style="255" customWidth="1"/>
    <col min="2569" max="2569" width="1.7109375" style="255" customWidth="1"/>
    <col min="2570" max="2570" width="10.7109375" style="255" customWidth="1"/>
    <col min="2571" max="2571" width="1.7109375" style="255" customWidth="1"/>
    <col min="2572" max="2572" width="10.7109375" style="255" customWidth="1"/>
    <col min="2573" max="2573" width="1.7109375" style="255" customWidth="1"/>
    <col min="2574" max="2574" width="10.7109375" style="255" customWidth="1"/>
    <col min="2575" max="2575" width="1.7109375" style="255" customWidth="1"/>
    <col min="2576" max="2576" width="10.7109375" style="255" customWidth="1"/>
    <col min="2577" max="2577" width="1.7109375" style="255" customWidth="1"/>
    <col min="2578" max="2578" width="9.140625" style="255"/>
    <col min="2579" max="2579" width="8.7109375" style="255" customWidth="1"/>
    <col min="2580" max="2580" width="0" style="255" hidden="1" customWidth="1"/>
    <col min="2581" max="2581" width="5.7109375" style="255" customWidth="1"/>
    <col min="2582" max="2816" width="9.140625" style="255"/>
    <col min="2817" max="2818" width="3.28515625" style="255" customWidth="1"/>
    <col min="2819" max="2819" width="4.7109375" style="255" customWidth="1"/>
    <col min="2820" max="2820" width="4.28515625" style="255" customWidth="1"/>
    <col min="2821" max="2821" width="14.28515625" style="255" customWidth="1"/>
    <col min="2822" max="2822" width="2.7109375" style="255" customWidth="1"/>
    <col min="2823" max="2823" width="10.42578125" style="255" customWidth="1"/>
    <col min="2824" max="2824" width="5.85546875" style="255" customWidth="1"/>
    <col min="2825" max="2825" width="1.7109375" style="255" customWidth="1"/>
    <col min="2826" max="2826" width="10.7109375" style="255" customWidth="1"/>
    <col min="2827" max="2827" width="1.7109375" style="255" customWidth="1"/>
    <col min="2828" max="2828" width="10.7109375" style="255" customWidth="1"/>
    <col min="2829" max="2829" width="1.7109375" style="255" customWidth="1"/>
    <col min="2830" max="2830" width="10.7109375" style="255" customWidth="1"/>
    <col min="2831" max="2831" width="1.7109375" style="255" customWidth="1"/>
    <col min="2832" max="2832" width="10.7109375" style="255" customWidth="1"/>
    <col min="2833" max="2833" width="1.7109375" style="255" customWidth="1"/>
    <col min="2834" max="2834" width="9.140625" style="255"/>
    <col min="2835" max="2835" width="8.7109375" style="255" customWidth="1"/>
    <col min="2836" max="2836" width="0" style="255" hidden="1" customWidth="1"/>
    <col min="2837" max="2837" width="5.7109375" style="255" customWidth="1"/>
    <col min="2838" max="3072" width="9.140625" style="255"/>
    <col min="3073" max="3074" width="3.28515625" style="255" customWidth="1"/>
    <col min="3075" max="3075" width="4.7109375" style="255" customWidth="1"/>
    <col min="3076" max="3076" width="4.28515625" style="255" customWidth="1"/>
    <col min="3077" max="3077" width="14.28515625" style="255" customWidth="1"/>
    <col min="3078" max="3078" width="2.7109375" style="255" customWidth="1"/>
    <col min="3079" max="3079" width="10.42578125" style="255" customWidth="1"/>
    <col min="3080" max="3080" width="5.85546875" style="255" customWidth="1"/>
    <col min="3081" max="3081" width="1.7109375" style="255" customWidth="1"/>
    <col min="3082" max="3082" width="10.7109375" style="255" customWidth="1"/>
    <col min="3083" max="3083" width="1.7109375" style="255" customWidth="1"/>
    <col min="3084" max="3084" width="10.7109375" style="255" customWidth="1"/>
    <col min="3085" max="3085" width="1.7109375" style="255" customWidth="1"/>
    <col min="3086" max="3086" width="10.7109375" style="255" customWidth="1"/>
    <col min="3087" max="3087" width="1.7109375" style="255" customWidth="1"/>
    <col min="3088" max="3088" width="10.7109375" style="255" customWidth="1"/>
    <col min="3089" max="3089" width="1.7109375" style="255" customWidth="1"/>
    <col min="3090" max="3090" width="9.140625" style="255"/>
    <col min="3091" max="3091" width="8.7109375" style="255" customWidth="1"/>
    <col min="3092" max="3092" width="0" style="255" hidden="1" customWidth="1"/>
    <col min="3093" max="3093" width="5.7109375" style="255" customWidth="1"/>
    <col min="3094" max="3328" width="9.140625" style="255"/>
    <col min="3329" max="3330" width="3.28515625" style="255" customWidth="1"/>
    <col min="3331" max="3331" width="4.7109375" style="255" customWidth="1"/>
    <col min="3332" max="3332" width="4.28515625" style="255" customWidth="1"/>
    <col min="3333" max="3333" width="14.28515625" style="255" customWidth="1"/>
    <col min="3334" max="3334" width="2.7109375" style="255" customWidth="1"/>
    <col min="3335" max="3335" width="10.42578125" style="255" customWidth="1"/>
    <col min="3336" max="3336" width="5.85546875" style="255" customWidth="1"/>
    <col min="3337" max="3337" width="1.7109375" style="255" customWidth="1"/>
    <col min="3338" max="3338" width="10.7109375" style="255" customWidth="1"/>
    <col min="3339" max="3339" width="1.7109375" style="255" customWidth="1"/>
    <col min="3340" max="3340" width="10.7109375" style="255" customWidth="1"/>
    <col min="3341" max="3341" width="1.7109375" style="255" customWidth="1"/>
    <col min="3342" max="3342" width="10.7109375" style="255" customWidth="1"/>
    <col min="3343" max="3343" width="1.7109375" style="255" customWidth="1"/>
    <col min="3344" max="3344" width="10.7109375" style="255" customWidth="1"/>
    <col min="3345" max="3345" width="1.7109375" style="255" customWidth="1"/>
    <col min="3346" max="3346" width="9.140625" style="255"/>
    <col min="3347" max="3347" width="8.7109375" style="255" customWidth="1"/>
    <col min="3348" max="3348" width="0" style="255" hidden="1" customWidth="1"/>
    <col min="3349" max="3349" width="5.7109375" style="255" customWidth="1"/>
    <col min="3350" max="3584" width="9.140625" style="255"/>
    <col min="3585" max="3586" width="3.28515625" style="255" customWidth="1"/>
    <col min="3587" max="3587" width="4.7109375" style="255" customWidth="1"/>
    <col min="3588" max="3588" width="4.28515625" style="255" customWidth="1"/>
    <col min="3589" max="3589" width="14.28515625" style="255" customWidth="1"/>
    <col min="3590" max="3590" width="2.7109375" style="255" customWidth="1"/>
    <col min="3591" max="3591" width="10.42578125" style="255" customWidth="1"/>
    <col min="3592" max="3592" width="5.85546875" style="255" customWidth="1"/>
    <col min="3593" max="3593" width="1.7109375" style="255" customWidth="1"/>
    <col min="3594" max="3594" width="10.7109375" style="255" customWidth="1"/>
    <col min="3595" max="3595" width="1.7109375" style="255" customWidth="1"/>
    <col min="3596" max="3596" width="10.7109375" style="255" customWidth="1"/>
    <col min="3597" max="3597" width="1.7109375" style="255" customWidth="1"/>
    <col min="3598" max="3598" width="10.7109375" style="255" customWidth="1"/>
    <col min="3599" max="3599" width="1.7109375" style="255" customWidth="1"/>
    <col min="3600" max="3600" width="10.7109375" style="255" customWidth="1"/>
    <col min="3601" max="3601" width="1.7109375" style="255" customWidth="1"/>
    <col min="3602" max="3602" width="9.140625" style="255"/>
    <col min="3603" max="3603" width="8.7109375" style="255" customWidth="1"/>
    <col min="3604" max="3604" width="0" style="255" hidden="1" customWidth="1"/>
    <col min="3605" max="3605" width="5.7109375" style="255" customWidth="1"/>
    <col min="3606" max="3840" width="9.140625" style="255"/>
    <col min="3841" max="3842" width="3.28515625" style="255" customWidth="1"/>
    <col min="3843" max="3843" width="4.7109375" style="255" customWidth="1"/>
    <col min="3844" max="3844" width="4.28515625" style="255" customWidth="1"/>
    <col min="3845" max="3845" width="14.28515625" style="255" customWidth="1"/>
    <col min="3846" max="3846" width="2.7109375" style="255" customWidth="1"/>
    <col min="3847" max="3847" width="10.42578125" style="255" customWidth="1"/>
    <col min="3848" max="3848" width="5.85546875" style="255" customWidth="1"/>
    <col min="3849" max="3849" width="1.7109375" style="255" customWidth="1"/>
    <col min="3850" max="3850" width="10.7109375" style="255" customWidth="1"/>
    <col min="3851" max="3851" width="1.7109375" style="255" customWidth="1"/>
    <col min="3852" max="3852" width="10.7109375" style="255" customWidth="1"/>
    <col min="3853" max="3853" width="1.7109375" style="255" customWidth="1"/>
    <col min="3854" max="3854" width="10.7109375" style="255" customWidth="1"/>
    <col min="3855" max="3855" width="1.7109375" style="255" customWidth="1"/>
    <col min="3856" max="3856" width="10.7109375" style="255" customWidth="1"/>
    <col min="3857" max="3857" width="1.7109375" style="255" customWidth="1"/>
    <col min="3858" max="3858" width="9.140625" style="255"/>
    <col min="3859" max="3859" width="8.7109375" style="255" customWidth="1"/>
    <col min="3860" max="3860" width="0" style="255" hidden="1" customWidth="1"/>
    <col min="3861" max="3861" width="5.7109375" style="255" customWidth="1"/>
    <col min="3862" max="4096" width="9.140625" style="255"/>
    <col min="4097" max="4098" width="3.28515625" style="255" customWidth="1"/>
    <col min="4099" max="4099" width="4.7109375" style="255" customWidth="1"/>
    <col min="4100" max="4100" width="4.28515625" style="255" customWidth="1"/>
    <col min="4101" max="4101" width="14.28515625" style="255" customWidth="1"/>
    <col min="4102" max="4102" width="2.7109375" style="255" customWidth="1"/>
    <col min="4103" max="4103" width="10.42578125" style="255" customWidth="1"/>
    <col min="4104" max="4104" width="5.85546875" style="255" customWidth="1"/>
    <col min="4105" max="4105" width="1.7109375" style="255" customWidth="1"/>
    <col min="4106" max="4106" width="10.7109375" style="255" customWidth="1"/>
    <col min="4107" max="4107" width="1.7109375" style="255" customWidth="1"/>
    <col min="4108" max="4108" width="10.7109375" style="255" customWidth="1"/>
    <col min="4109" max="4109" width="1.7109375" style="255" customWidth="1"/>
    <col min="4110" max="4110" width="10.7109375" style="255" customWidth="1"/>
    <col min="4111" max="4111" width="1.7109375" style="255" customWidth="1"/>
    <col min="4112" max="4112" width="10.7109375" style="255" customWidth="1"/>
    <col min="4113" max="4113" width="1.7109375" style="255" customWidth="1"/>
    <col min="4114" max="4114" width="9.140625" style="255"/>
    <col min="4115" max="4115" width="8.7109375" style="255" customWidth="1"/>
    <col min="4116" max="4116" width="0" style="255" hidden="1" customWidth="1"/>
    <col min="4117" max="4117" width="5.7109375" style="255" customWidth="1"/>
    <col min="4118" max="4352" width="9.140625" style="255"/>
    <col min="4353" max="4354" width="3.28515625" style="255" customWidth="1"/>
    <col min="4355" max="4355" width="4.7109375" style="255" customWidth="1"/>
    <col min="4356" max="4356" width="4.28515625" style="255" customWidth="1"/>
    <col min="4357" max="4357" width="14.28515625" style="255" customWidth="1"/>
    <col min="4358" max="4358" width="2.7109375" style="255" customWidth="1"/>
    <col min="4359" max="4359" width="10.42578125" style="255" customWidth="1"/>
    <col min="4360" max="4360" width="5.85546875" style="255" customWidth="1"/>
    <col min="4361" max="4361" width="1.7109375" style="255" customWidth="1"/>
    <col min="4362" max="4362" width="10.7109375" style="255" customWidth="1"/>
    <col min="4363" max="4363" width="1.7109375" style="255" customWidth="1"/>
    <col min="4364" max="4364" width="10.7109375" style="255" customWidth="1"/>
    <col min="4365" max="4365" width="1.7109375" style="255" customWidth="1"/>
    <col min="4366" max="4366" width="10.7109375" style="255" customWidth="1"/>
    <col min="4367" max="4367" width="1.7109375" style="255" customWidth="1"/>
    <col min="4368" max="4368" width="10.7109375" style="255" customWidth="1"/>
    <col min="4369" max="4369" width="1.7109375" style="255" customWidth="1"/>
    <col min="4370" max="4370" width="9.140625" style="255"/>
    <col min="4371" max="4371" width="8.7109375" style="255" customWidth="1"/>
    <col min="4372" max="4372" width="0" style="255" hidden="1" customWidth="1"/>
    <col min="4373" max="4373" width="5.7109375" style="255" customWidth="1"/>
    <col min="4374" max="4608" width="9.140625" style="255"/>
    <col min="4609" max="4610" width="3.28515625" style="255" customWidth="1"/>
    <col min="4611" max="4611" width="4.7109375" style="255" customWidth="1"/>
    <col min="4612" max="4612" width="4.28515625" style="255" customWidth="1"/>
    <col min="4613" max="4613" width="14.28515625" style="255" customWidth="1"/>
    <col min="4614" max="4614" width="2.7109375" style="255" customWidth="1"/>
    <col min="4615" max="4615" width="10.42578125" style="255" customWidth="1"/>
    <col min="4616" max="4616" width="5.85546875" style="255" customWidth="1"/>
    <col min="4617" max="4617" width="1.7109375" style="255" customWidth="1"/>
    <col min="4618" max="4618" width="10.7109375" style="255" customWidth="1"/>
    <col min="4619" max="4619" width="1.7109375" style="255" customWidth="1"/>
    <col min="4620" max="4620" width="10.7109375" style="255" customWidth="1"/>
    <col min="4621" max="4621" width="1.7109375" style="255" customWidth="1"/>
    <col min="4622" max="4622" width="10.7109375" style="255" customWidth="1"/>
    <col min="4623" max="4623" width="1.7109375" style="255" customWidth="1"/>
    <col min="4624" max="4624" width="10.7109375" style="255" customWidth="1"/>
    <col min="4625" max="4625" width="1.7109375" style="255" customWidth="1"/>
    <col min="4626" max="4626" width="9.140625" style="255"/>
    <col min="4627" max="4627" width="8.7109375" style="255" customWidth="1"/>
    <col min="4628" max="4628" width="0" style="255" hidden="1" customWidth="1"/>
    <col min="4629" max="4629" width="5.7109375" style="255" customWidth="1"/>
    <col min="4630" max="4864" width="9.140625" style="255"/>
    <col min="4865" max="4866" width="3.28515625" style="255" customWidth="1"/>
    <col min="4867" max="4867" width="4.7109375" style="255" customWidth="1"/>
    <col min="4868" max="4868" width="4.28515625" style="255" customWidth="1"/>
    <col min="4869" max="4869" width="14.28515625" style="255" customWidth="1"/>
    <col min="4870" max="4870" width="2.7109375" style="255" customWidth="1"/>
    <col min="4871" max="4871" width="10.42578125" style="255" customWidth="1"/>
    <col min="4872" max="4872" width="5.85546875" style="255" customWidth="1"/>
    <col min="4873" max="4873" width="1.7109375" style="255" customWidth="1"/>
    <col min="4874" max="4874" width="10.7109375" style="255" customWidth="1"/>
    <col min="4875" max="4875" width="1.7109375" style="255" customWidth="1"/>
    <col min="4876" max="4876" width="10.7109375" style="255" customWidth="1"/>
    <col min="4877" max="4877" width="1.7109375" style="255" customWidth="1"/>
    <col min="4878" max="4878" width="10.7109375" style="255" customWidth="1"/>
    <col min="4879" max="4879" width="1.7109375" style="255" customWidth="1"/>
    <col min="4880" max="4880" width="10.7109375" style="255" customWidth="1"/>
    <col min="4881" max="4881" width="1.7109375" style="255" customWidth="1"/>
    <col min="4882" max="4882" width="9.140625" style="255"/>
    <col min="4883" max="4883" width="8.7109375" style="255" customWidth="1"/>
    <col min="4884" max="4884" width="0" style="255" hidden="1" customWidth="1"/>
    <col min="4885" max="4885" width="5.7109375" style="255" customWidth="1"/>
    <col min="4886" max="5120" width="9.140625" style="255"/>
    <col min="5121" max="5122" width="3.28515625" style="255" customWidth="1"/>
    <col min="5123" max="5123" width="4.7109375" style="255" customWidth="1"/>
    <col min="5124" max="5124" width="4.28515625" style="255" customWidth="1"/>
    <col min="5125" max="5125" width="14.28515625" style="255" customWidth="1"/>
    <col min="5126" max="5126" width="2.7109375" style="255" customWidth="1"/>
    <col min="5127" max="5127" width="10.42578125" style="255" customWidth="1"/>
    <col min="5128" max="5128" width="5.85546875" style="255" customWidth="1"/>
    <col min="5129" max="5129" width="1.7109375" style="255" customWidth="1"/>
    <col min="5130" max="5130" width="10.7109375" style="255" customWidth="1"/>
    <col min="5131" max="5131" width="1.7109375" style="255" customWidth="1"/>
    <col min="5132" max="5132" width="10.7109375" style="255" customWidth="1"/>
    <col min="5133" max="5133" width="1.7109375" style="255" customWidth="1"/>
    <col min="5134" max="5134" width="10.7109375" style="255" customWidth="1"/>
    <col min="5135" max="5135" width="1.7109375" style="255" customWidth="1"/>
    <col min="5136" max="5136" width="10.7109375" style="255" customWidth="1"/>
    <col min="5137" max="5137" width="1.7109375" style="255" customWidth="1"/>
    <col min="5138" max="5138" width="9.140625" style="255"/>
    <col min="5139" max="5139" width="8.7109375" style="255" customWidth="1"/>
    <col min="5140" max="5140" width="0" style="255" hidden="1" customWidth="1"/>
    <col min="5141" max="5141" width="5.7109375" style="255" customWidth="1"/>
    <col min="5142" max="5376" width="9.140625" style="255"/>
    <col min="5377" max="5378" width="3.28515625" style="255" customWidth="1"/>
    <col min="5379" max="5379" width="4.7109375" style="255" customWidth="1"/>
    <col min="5380" max="5380" width="4.28515625" style="255" customWidth="1"/>
    <col min="5381" max="5381" width="14.28515625" style="255" customWidth="1"/>
    <col min="5382" max="5382" width="2.7109375" style="255" customWidth="1"/>
    <col min="5383" max="5383" width="10.42578125" style="255" customWidth="1"/>
    <col min="5384" max="5384" width="5.85546875" style="255" customWidth="1"/>
    <col min="5385" max="5385" width="1.7109375" style="255" customWidth="1"/>
    <col min="5386" max="5386" width="10.7109375" style="255" customWidth="1"/>
    <col min="5387" max="5387" width="1.7109375" style="255" customWidth="1"/>
    <col min="5388" max="5388" width="10.7109375" style="255" customWidth="1"/>
    <col min="5389" max="5389" width="1.7109375" style="255" customWidth="1"/>
    <col min="5390" max="5390" width="10.7109375" style="255" customWidth="1"/>
    <col min="5391" max="5391" width="1.7109375" style="255" customWidth="1"/>
    <col min="5392" max="5392" width="10.7109375" style="255" customWidth="1"/>
    <col min="5393" max="5393" width="1.7109375" style="255" customWidth="1"/>
    <col min="5394" max="5394" width="9.140625" style="255"/>
    <col min="5395" max="5395" width="8.7109375" style="255" customWidth="1"/>
    <col min="5396" max="5396" width="0" style="255" hidden="1" customWidth="1"/>
    <col min="5397" max="5397" width="5.7109375" style="255" customWidth="1"/>
    <col min="5398" max="5632" width="9.140625" style="255"/>
    <col min="5633" max="5634" width="3.28515625" style="255" customWidth="1"/>
    <col min="5635" max="5635" width="4.7109375" style="255" customWidth="1"/>
    <col min="5636" max="5636" width="4.28515625" style="255" customWidth="1"/>
    <col min="5637" max="5637" width="14.28515625" style="255" customWidth="1"/>
    <col min="5638" max="5638" width="2.7109375" style="255" customWidth="1"/>
    <col min="5639" max="5639" width="10.42578125" style="255" customWidth="1"/>
    <col min="5640" max="5640" width="5.85546875" style="255" customWidth="1"/>
    <col min="5641" max="5641" width="1.7109375" style="255" customWidth="1"/>
    <col min="5642" max="5642" width="10.7109375" style="255" customWidth="1"/>
    <col min="5643" max="5643" width="1.7109375" style="255" customWidth="1"/>
    <col min="5644" max="5644" width="10.7109375" style="255" customWidth="1"/>
    <col min="5645" max="5645" width="1.7109375" style="255" customWidth="1"/>
    <col min="5646" max="5646" width="10.7109375" style="255" customWidth="1"/>
    <col min="5647" max="5647" width="1.7109375" style="255" customWidth="1"/>
    <col min="5648" max="5648" width="10.7109375" style="255" customWidth="1"/>
    <col min="5649" max="5649" width="1.7109375" style="255" customWidth="1"/>
    <col min="5650" max="5650" width="9.140625" style="255"/>
    <col min="5651" max="5651" width="8.7109375" style="255" customWidth="1"/>
    <col min="5652" max="5652" width="0" style="255" hidden="1" customWidth="1"/>
    <col min="5653" max="5653" width="5.7109375" style="255" customWidth="1"/>
    <col min="5654" max="5888" width="9.140625" style="255"/>
    <col min="5889" max="5890" width="3.28515625" style="255" customWidth="1"/>
    <col min="5891" max="5891" width="4.7109375" style="255" customWidth="1"/>
    <col min="5892" max="5892" width="4.28515625" style="255" customWidth="1"/>
    <col min="5893" max="5893" width="14.28515625" style="255" customWidth="1"/>
    <col min="5894" max="5894" width="2.7109375" style="255" customWidth="1"/>
    <col min="5895" max="5895" width="10.42578125" style="255" customWidth="1"/>
    <col min="5896" max="5896" width="5.85546875" style="255" customWidth="1"/>
    <col min="5897" max="5897" width="1.7109375" style="255" customWidth="1"/>
    <col min="5898" max="5898" width="10.7109375" style="255" customWidth="1"/>
    <col min="5899" max="5899" width="1.7109375" style="255" customWidth="1"/>
    <col min="5900" max="5900" width="10.7109375" style="255" customWidth="1"/>
    <col min="5901" max="5901" width="1.7109375" style="255" customWidth="1"/>
    <col min="5902" max="5902" width="10.7109375" style="255" customWidth="1"/>
    <col min="5903" max="5903" width="1.7109375" style="255" customWidth="1"/>
    <col min="5904" max="5904" width="10.7109375" style="255" customWidth="1"/>
    <col min="5905" max="5905" width="1.7109375" style="255" customWidth="1"/>
    <col min="5906" max="5906" width="9.140625" style="255"/>
    <col min="5907" max="5907" width="8.7109375" style="255" customWidth="1"/>
    <col min="5908" max="5908" width="0" style="255" hidden="1" customWidth="1"/>
    <col min="5909" max="5909" width="5.7109375" style="255" customWidth="1"/>
    <col min="5910" max="6144" width="9.140625" style="255"/>
    <col min="6145" max="6146" width="3.28515625" style="255" customWidth="1"/>
    <col min="6147" max="6147" width="4.7109375" style="255" customWidth="1"/>
    <col min="6148" max="6148" width="4.28515625" style="255" customWidth="1"/>
    <col min="6149" max="6149" width="14.28515625" style="255" customWidth="1"/>
    <col min="6150" max="6150" width="2.7109375" style="255" customWidth="1"/>
    <col min="6151" max="6151" width="10.42578125" style="255" customWidth="1"/>
    <col min="6152" max="6152" width="5.85546875" style="255" customWidth="1"/>
    <col min="6153" max="6153" width="1.7109375" style="255" customWidth="1"/>
    <col min="6154" max="6154" width="10.7109375" style="255" customWidth="1"/>
    <col min="6155" max="6155" width="1.7109375" style="255" customWidth="1"/>
    <col min="6156" max="6156" width="10.7109375" style="255" customWidth="1"/>
    <col min="6157" max="6157" width="1.7109375" style="255" customWidth="1"/>
    <col min="6158" max="6158" width="10.7109375" style="255" customWidth="1"/>
    <col min="6159" max="6159" width="1.7109375" style="255" customWidth="1"/>
    <col min="6160" max="6160" width="10.7109375" style="255" customWidth="1"/>
    <col min="6161" max="6161" width="1.7109375" style="255" customWidth="1"/>
    <col min="6162" max="6162" width="9.140625" style="255"/>
    <col min="6163" max="6163" width="8.7109375" style="255" customWidth="1"/>
    <col min="6164" max="6164" width="0" style="255" hidden="1" customWidth="1"/>
    <col min="6165" max="6165" width="5.7109375" style="255" customWidth="1"/>
    <col min="6166" max="6400" width="9.140625" style="255"/>
    <col min="6401" max="6402" width="3.28515625" style="255" customWidth="1"/>
    <col min="6403" max="6403" width="4.7109375" style="255" customWidth="1"/>
    <col min="6404" max="6404" width="4.28515625" style="255" customWidth="1"/>
    <col min="6405" max="6405" width="14.28515625" style="255" customWidth="1"/>
    <col min="6406" max="6406" width="2.7109375" style="255" customWidth="1"/>
    <col min="6407" max="6407" width="10.42578125" style="255" customWidth="1"/>
    <col min="6408" max="6408" width="5.85546875" style="255" customWidth="1"/>
    <col min="6409" max="6409" width="1.7109375" style="255" customWidth="1"/>
    <col min="6410" max="6410" width="10.7109375" style="255" customWidth="1"/>
    <col min="6411" max="6411" width="1.7109375" style="255" customWidth="1"/>
    <col min="6412" max="6412" width="10.7109375" style="255" customWidth="1"/>
    <col min="6413" max="6413" width="1.7109375" style="255" customWidth="1"/>
    <col min="6414" max="6414" width="10.7109375" style="255" customWidth="1"/>
    <col min="6415" max="6415" width="1.7109375" style="255" customWidth="1"/>
    <col min="6416" max="6416" width="10.7109375" style="255" customWidth="1"/>
    <col min="6417" max="6417" width="1.7109375" style="255" customWidth="1"/>
    <col min="6418" max="6418" width="9.140625" style="255"/>
    <col min="6419" max="6419" width="8.7109375" style="255" customWidth="1"/>
    <col min="6420" max="6420" width="0" style="255" hidden="1" customWidth="1"/>
    <col min="6421" max="6421" width="5.7109375" style="255" customWidth="1"/>
    <col min="6422" max="6656" width="9.140625" style="255"/>
    <col min="6657" max="6658" width="3.28515625" style="255" customWidth="1"/>
    <col min="6659" max="6659" width="4.7109375" style="255" customWidth="1"/>
    <col min="6660" max="6660" width="4.28515625" style="255" customWidth="1"/>
    <col min="6661" max="6661" width="14.28515625" style="255" customWidth="1"/>
    <col min="6662" max="6662" width="2.7109375" style="255" customWidth="1"/>
    <col min="6663" max="6663" width="10.42578125" style="255" customWidth="1"/>
    <col min="6664" max="6664" width="5.85546875" style="255" customWidth="1"/>
    <col min="6665" max="6665" width="1.7109375" style="255" customWidth="1"/>
    <col min="6666" max="6666" width="10.7109375" style="255" customWidth="1"/>
    <col min="6667" max="6667" width="1.7109375" style="255" customWidth="1"/>
    <col min="6668" max="6668" width="10.7109375" style="255" customWidth="1"/>
    <col min="6669" max="6669" width="1.7109375" style="255" customWidth="1"/>
    <col min="6670" max="6670" width="10.7109375" style="255" customWidth="1"/>
    <col min="6671" max="6671" width="1.7109375" style="255" customWidth="1"/>
    <col min="6672" max="6672" width="10.7109375" style="255" customWidth="1"/>
    <col min="6673" max="6673" width="1.7109375" style="255" customWidth="1"/>
    <col min="6674" max="6674" width="9.140625" style="255"/>
    <col min="6675" max="6675" width="8.7109375" style="255" customWidth="1"/>
    <col min="6676" max="6676" width="0" style="255" hidden="1" customWidth="1"/>
    <col min="6677" max="6677" width="5.7109375" style="255" customWidth="1"/>
    <col min="6678" max="6912" width="9.140625" style="255"/>
    <col min="6913" max="6914" width="3.28515625" style="255" customWidth="1"/>
    <col min="6915" max="6915" width="4.7109375" style="255" customWidth="1"/>
    <col min="6916" max="6916" width="4.28515625" style="255" customWidth="1"/>
    <col min="6917" max="6917" width="14.28515625" style="255" customWidth="1"/>
    <col min="6918" max="6918" width="2.7109375" style="255" customWidth="1"/>
    <col min="6919" max="6919" width="10.42578125" style="255" customWidth="1"/>
    <col min="6920" max="6920" width="5.85546875" style="255" customWidth="1"/>
    <col min="6921" max="6921" width="1.7109375" style="255" customWidth="1"/>
    <col min="6922" max="6922" width="10.7109375" style="255" customWidth="1"/>
    <col min="6923" max="6923" width="1.7109375" style="255" customWidth="1"/>
    <col min="6924" max="6924" width="10.7109375" style="255" customWidth="1"/>
    <col min="6925" max="6925" width="1.7109375" style="255" customWidth="1"/>
    <col min="6926" max="6926" width="10.7109375" style="255" customWidth="1"/>
    <col min="6927" max="6927" width="1.7109375" style="255" customWidth="1"/>
    <col min="6928" max="6928" width="10.7109375" style="255" customWidth="1"/>
    <col min="6929" max="6929" width="1.7109375" style="255" customWidth="1"/>
    <col min="6930" max="6930" width="9.140625" style="255"/>
    <col min="6931" max="6931" width="8.7109375" style="255" customWidth="1"/>
    <col min="6932" max="6932" width="0" style="255" hidden="1" customWidth="1"/>
    <col min="6933" max="6933" width="5.7109375" style="255" customWidth="1"/>
    <col min="6934" max="7168" width="9.140625" style="255"/>
    <col min="7169" max="7170" width="3.28515625" style="255" customWidth="1"/>
    <col min="7171" max="7171" width="4.7109375" style="255" customWidth="1"/>
    <col min="7172" max="7172" width="4.28515625" style="255" customWidth="1"/>
    <col min="7173" max="7173" width="14.28515625" style="255" customWidth="1"/>
    <col min="7174" max="7174" width="2.7109375" style="255" customWidth="1"/>
    <col min="7175" max="7175" width="10.42578125" style="255" customWidth="1"/>
    <col min="7176" max="7176" width="5.85546875" style="255" customWidth="1"/>
    <col min="7177" max="7177" width="1.7109375" style="255" customWidth="1"/>
    <col min="7178" max="7178" width="10.7109375" style="255" customWidth="1"/>
    <col min="7179" max="7179" width="1.7109375" style="255" customWidth="1"/>
    <col min="7180" max="7180" width="10.7109375" style="255" customWidth="1"/>
    <col min="7181" max="7181" width="1.7109375" style="255" customWidth="1"/>
    <col min="7182" max="7182" width="10.7109375" style="255" customWidth="1"/>
    <col min="7183" max="7183" width="1.7109375" style="255" customWidth="1"/>
    <col min="7184" max="7184" width="10.7109375" style="255" customWidth="1"/>
    <col min="7185" max="7185" width="1.7109375" style="255" customWidth="1"/>
    <col min="7186" max="7186" width="9.140625" style="255"/>
    <col min="7187" max="7187" width="8.7109375" style="255" customWidth="1"/>
    <col min="7188" max="7188" width="0" style="255" hidden="1" customWidth="1"/>
    <col min="7189" max="7189" width="5.7109375" style="255" customWidth="1"/>
    <col min="7190" max="7424" width="9.140625" style="255"/>
    <col min="7425" max="7426" width="3.28515625" style="255" customWidth="1"/>
    <col min="7427" max="7427" width="4.7109375" style="255" customWidth="1"/>
    <col min="7428" max="7428" width="4.28515625" style="255" customWidth="1"/>
    <col min="7429" max="7429" width="14.28515625" style="255" customWidth="1"/>
    <col min="7430" max="7430" width="2.7109375" style="255" customWidth="1"/>
    <col min="7431" max="7431" width="10.42578125" style="255" customWidth="1"/>
    <col min="7432" max="7432" width="5.85546875" style="255" customWidth="1"/>
    <col min="7433" max="7433" width="1.7109375" style="255" customWidth="1"/>
    <col min="7434" max="7434" width="10.7109375" style="255" customWidth="1"/>
    <col min="7435" max="7435" width="1.7109375" style="255" customWidth="1"/>
    <col min="7436" max="7436" width="10.7109375" style="255" customWidth="1"/>
    <col min="7437" max="7437" width="1.7109375" style="255" customWidth="1"/>
    <col min="7438" max="7438" width="10.7109375" style="255" customWidth="1"/>
    <col min="7439" max="7439" width="1.7109375" style="255" customWidth="1"/>
    <col min="7440" max="7440" width="10.7109375" style="255" customWidth="1"/>
    <col min="7441" max="7441" width="1.7109375" style="255" customWidth="1"/>
    <col min="7442" max="7442" width="9.140625" style="255"/>
    <col min="7443" max="7443" width="8.7109375" style="255" customWidth="1"/>
    <col min="7444" max="7444" width="0" style="255" hidden="1" customWidth="1"/>
    <col min="7445" max="7445" width="5.7109375" style="255" customWidth="1"/>
    <col min="7446" max="7680" width="9.140625" style="255"/>
    <col min="7681" max="7682" width="3.28515625" style="255" customWidth="1"/>
    <col min="7683" max="7683" width="4.7109375" style="255" customWidth="1"/>
    <col min="7684" max="7684" width="4.28515625" style="255" customWidth="1"/>
    <col min="7685" max="7685" width="14.28515625" style="255" customWidth="1"/>
    <col min="7686" max="7686" width="2.7109375" style="255" customWidth="1"/>
    <col min="7687" max="7687" width="10.42578125" style="255" customWidth="1"/>
    <col min="7688" max="7688" width="5.85546875" style="255" customWidth="1"/>
    <col min="7689" max="7689" width="1.7109375" style="255" customWidth="1"/>
    <col min="7690" max="7690" width="10.7109375" style="255" customWidth="1"/>
    <col min="7691" max="7691" width="1.7109375" style="255" customWidth="1"/>
    <col min="7692" max="7692" width="10.7109375" style="255" customWidth="1"/>
    <col min="7693" max="7693" width="1.7109375" style="255" customWidth="1"/>
    <col min="7694" max="7694" width="10.7109375" style="255" customWidth="1"/>
    <col min="7695" max="7695" width="1.7109375" style="255" customWidth="1"/>
    <col min="7696" max="7696" width="10.7109375" style="255" customWidth="1"/>
    <col min="7697" max="7697" width="1.7109375" style="255" customWidth="1"/>
    <col min="7698" max="7698" width="9.140625" style="255"/>
    <col min="7699" max="7699" width="8.7109375" style="255" customWidth="1"/>
    <col min="7700" max="7700" width="0" style="255" hidden="1" customWidth="1"/>
    <col min="7701" max="7701" width="5.7109375" style="255" customWidth="1"/>
    <col min="7702" max="7936" width="9.140625" style="255"/>
    <col min="7937" max="7938" width="3.28515625" style="255" customWidth="1"/>
    <col min="7939" max="7939" width="4.7109375" style="255" customWidth="1"/>
    <col min="7940" max="7940" width="4.28515625" style="255" customWidth="1"/>
    <col min="7941" max="7941" width="14.28515625" style="255" customWidth="1"/>
    <col min="7942" max="7942" width="2.7109375" style="255" customWidth="1"/>
    <col min="7943" max="7943" width="10.42578125" style="255" customWidth="1"/>
    <col min="7944" max="7944" width="5.85546875" style="255" customWidth="1"/>
    <col min="7945" max="7945" width="1.7109375" style="255" customWidth="1"/>
    <col min="7946" max="7946" width="10.7109375" style="255" customWidth="1"/>
    <col min="7947" max="7947" width="1.7109375" style="255" customWidth="1"/>
    <col min="7948" max="7948" width="10.7109375" style="255" customWidth="1"/>
    <col min="7949" max="7949" width="1.7109375" style="255" customWidth="1"/>
    <col min="7950" max="7950" width="10.7109375" style="255" customWidth="1"/>
    <col min="7951" max="7951" width="1.7109375" style="255" customWidth="1"/>
    <col min="7952" max="7952" width="10.7109375" style="255" customWidth="1"/>
    <col min="7953" max="7953" width="1.7109375" style="255" customWidth="1"/>
    <col min="7954" max="7954" width="9.140625" style="255"/>
    <col min="7955" max="7955" width="8.7109375" style="255" customWidth="1"/>
    <col min="7956" max="7956" width="0" style="255" hidden="1" customWidth="1"/>
    <col min="7957" max="7957" width="5.7109375" style="255" customWidth="1"/>
    <col min="7958" max="8192" width="9.140625" style="255"/>
    <col min="8193" max="8194" width="3.28515625" style="255" customWidth="1"/>
    <col min="8195" max="8195" width="4.7109375" style="255" customWidth="1"/>
    <col min="8196" max="8196" width="4.28515625" style="255" customWidth="1"/>
    <col min="8197" max="8197" width="14.28515625" style="255" customWidth="1"/>
    <col min="8198" max="8198" width="2.7109375" style="255" customWidth="1"/>
    <col min="8199" max="8199" width="10.42578125" style="255" customWidth="1"/>
    <col min="8200" max="8200" width="5.85546875" style="255" customWidth="1"/>
    <col min="8201" max="8201" width="1.7109375" style="255" customWidth="1"/>
    <col min="8202" max="8202" width="10.7109375" style="255" customWidth="1"/>
    <col min="8203" max="8203" width="1.7109375" style="255" customWidth="1"/>
    <col min="8204" max="8204" width="10.7109375" style="255" customWidth="1"/>
    <col min="8205" max="8205" width="1.7109375" style="255" customWidth="1"/>
    <col min="8206" max="8206" width="10.7109375" style="255" customWidth="1"/>
    <col min="8207" max="8207" width="1.7109375" style="255" customWidth="1"/>
    <col min="8208" max="8208" width="10.7109375" style="255" customWidth="1"/>
    <col min="8209" max="8209" width="1.7109375" style="255" customWidth="1"/>
    <col min="8210" max="8210" width="9.140625" style="255"/>
    <col min="8211" max="8211" width="8.7109375" style="255" customWidth="1"/>
    <col min="8212" max="8212" width="0" style="255" hidden="1" customWidth="1"/>
    <col min="8213" max="8213" width="5.7109375" style="255" customWidth="1"/>
    <col min="8214" max="8448" width="9.140625" style="255"/>
    <col min="8449" max="8450" width="3.28515625" style="255" customWidth="1"/>
    <col min="8451" max="8451" width="4.7109375" style="255" customWidth="1"/>
    <col min="8452" max="8452" width="4.28515625" style="255" customWidth="1"/>
    <col min="8453" max="8453" width="14.28515625" style="255" customWidth="1"/>
    <col min="8454" max="8454" width="2.7109375" style="255" customWidth="1"/>
    <col min="8455" max="8455" width="10.42578125" style="255" customWidth="1"/>
    <col min="8456" max="8456" width="5.85546875" style="255" customWidth="1"/>
    <col min="8457" max="8457" width="1.7109375" style="255" customWidth="1"/>
    <col min="8458" max="8458" width="10.7109375" style="255" customWidth="1"/>
    <col min="8459" max="8459" width="1.7109375" style="255" customWidth="1"/>
    <col min="8460" max="8460" width="10.7109375" style="255" customWidth="1"/>
    <col min="8461" max="8461" width="1.7109375" style="255" customWidth="1"/>
    <col min="8462" max="8462" width="10.7109375" style="255" customWidth="1"/>
    <col min="8463" max="8463" width="1.7109375" style="255" customWidth="1"/>
    <col min="8464" max="8464" width="10.7109375" style="255" customWidth="1"/>
    <col min="8465" max="8465" width="1.7109375" style="255" customWidth="1"/>
    <col min="8466" max="8466" width="9.140625" style="255"/>
    <col min="8467" max="8467" width="8.7109375" style="255" customWidth="1"/>
    <col min="8468" max="8468" width="0" style="255" hidden="1" customWidth="1"/>
    <col min="8469" max="8469" width="5.7109375" style="255" customWidth="1"/>
    <col min="8470" max="8704" width="9.140625" style="255"/>
    <col min="8705" max="8706" width="3.28515625" style="255" customWidth="1"/>
    <col min="8707" max="8707" width="4.7109375" style="255" customWidth="1"/>
    <col min="8708" max="8708" width="4.28515625" style="255" customWidth="1"/>
    <col min="8709" max="8709" width="14.28515625" style="255" customWidth="1"/>
    <col min="8710" max="8710" width="2.7109375" style="255" customWidth="1"/>
    <col min="8711" max="8711" width="10.42578125" style="255" customWidth="1"/>
    <col min="8712" max="8712" width="5.85546875" style="255" customWidth="1"/>
    <col min="8713" max="8713" width="1.7109375" style="255" customWidth="1"/>
    <col min="8714" max="8714" width="10.7109375" style="255" customWidth="1"/>
    <col min="8715" max="8715" width="1.7109375" style="255" customWidth="1"/>
    <col min="8716" max="8716" width="10.7109375" style="255" customWidth="1"/>
    <col min="8717" max="8717" width="1.7109375" style="255" customWidth="1"/>
    <col min="8718" max="8718" width="10.7109375" style="255" customWidth="1"/>
    <col min="8719" max="8719" width="1.7109375" style="255" customWidth="1"/>
    <col min="8720" max="8720" width="10.7109375" style="255" customWidth="1"/>
    <col min="8721" max="8721" width="1.7109375" style="255" customWidth="1"/>
    <col min="8722" max="8722" width="9.140625" style="255"/>
    <col min="8723" max="8723" width="8.7109375" style="255" customWidth="1"/>
    <col min="8724" max="8724" width="0" style="255" hidden="1" customWidth="1"/>
    <col min="8725" max="8725" width="5.7109375" style="255" customWidth="1"/>
    <col min="8726" max="8960" width="9.140625" style="255"/>
    <col min="8961" max="8962" width="3.28515625" style="255" customWidth="1"/>
    <col min="8963" max="8963" width="4.7109375" style="255" customWidth="1"/>
    <col min="8964" max="8964" width="4.28515625" style="255" customWidth="1"/>
    <col min="8965" max="8965" width="14.28515625" style="255" customWidth="1"/>
    <col min="8966" max="8966" width="2.7109375" style="255" customWidth="1"/>
    <col min="8967" max="8967" width="10.42578125" style="255" customWidth="1"/>
    <col min="8968" max="8968" width="5.85546875" style="255" customWidth="1"/>
    <col min="8969" max="8969" width="1.7109375" style="255" customWidth="1"/>
    <col min="8970" max="8970" width="10.7109375" style="255" customWidth="1"/>
    <col min="8971" max="8971" width="1.7109375" style="255" customWidth="1"/>
    <col min="8972" max="8972" width="10.7109375" style="255" customWidth="1"/>
    <col min="8973" max="8973" width="1.7109375" style="255" customWidth="1"/>
    <col min="8974" max="8974" width="10.7109375" style="255" customWidth="1"/>
    <col min="8975" max="8975" width="1.7109375" style="255" customWidth="1"/>
    <col min="8976" max="8976" width="10.7109375" style="255" customWidth="1"/>
    <col min="8977" max="8977" width="1.7109375" style="255" customWidth="1"/>
    <col min="8978" max="8978" width="9.140625" style="255"/>
    <col min="8979" max="8979" width="8.7109375" style="255" customWidth="1"/>
    <col min="8980" max="8980" width="0" style="255" hidden="1" customWidth="1"/>
    <col min="8981" max="8981" width="5.7109375" style="255" customWidth="1"/>
    <col min="8982" max="9216" width="9.140625" style="255"/>
    <col min="9217" max="9218" width="3.28515625" style="255" customWidth="1"/>
    <col min="9219" max="9219" width="4.7109375" style="255" customWidth="1"/>
    <col min="9220" max="9220" width="4.28515625" style="255" customWidth="1"/>
    <col min="9221" max="9221" width="14.28515625" style="255" customWidth="1"/>
    <col min="9222" max="9222" width="2.7109375" style="255" customWidth="1"/>
    <col min="9223" max="9223" width="10.42578125" style="255" customWidth="1"/>
    <col min="9224" max="9224" width="5.85546875" style="255" customWidth="1"/>
    <col min="9225" max="9225" width="1.7109375" style="255" customWidth="1"/>
    <col min="9226" max="9226" width="10.7109375" style="255" customWidth="1"/>
    <col min="9227" max="9227" width="1.7109375" style="255" customWidth="1"/>
    <col min="9228" max="9228" width="10.7109375" style="255" customWidth="1"/>
    <col min="9229" max="9229" width="1.7109375" style="255" customWidth="1"/>
    <col min="9230" max="9230" width="10.7109375" style="255" customWidth="1"/>
    <col min="9231" max="9231" width="1.7109375" style="255" customWidth="1"/>
    <col min="9232" max="9232" width="10.7109375" style="255" customWidth="1"/>
    <col min="9233" max="9233" width="1.7109375" style="255" customWidth="1"/>
    <col min="9234" max="9234" width="9.140625" style="255"/>
    <col min="9235" max="9235" width="8.7109375" style="255" customWidth="1"/>
    <col min="9236" max="9236" width="0" style="255" hidden="1" customWidth="1"/>
    <col min="9237" max="9237" width="5.7109375" style="255" customWidth="1"/>
    <col min="9238" max="9472" width="9.140625" style="255"/>
    <col min="9473" max="9474" width="3.28515625" style="255" customWidth="1"/>
    <col min="9475" max="9475" width="4.7109375" style="255" customWidth="1"/>
    <col min="9476" max="9476" width="4.28515625" style="255" customWidth="1"/>
    <col min="9477" max="9477" width="14.28515625" style="255" customWidth="1"/>
    <col min="9478" max="9478" width="2.7109375" style="255" customWidth="1"/>
    <col min="9479" max="9479" width="10.42578125" style="255" customWidth="1"/>
    <col min="9480" max="9480" width="5.85546875" style="255" customWidth="1"/>
    <col min="9481" max="9481" width="1.7109375" style="255" customWidth="1"/>
    <col min="9482" max="9482" width="10.7109375" style="255" customWidth="1"/>
    <col min="9483" max="9483" width="1.7109375" style="255" customWidth="1"/>
    <col min="9484" max="9484" width="10.7109375" style="255" customWidth="1"/>
    <col min="9485" max="9485" width="1.7109375" style="255" customWidth="1"/>
    <col min="9486" max="9486" width="10.7109375" style="255" customWidth="1"/>
    <col min="9487" max="9487" width="1.7109375" style="255" customWidth="1"/>
    <col min="9488" max="9488" width="10.7109375" style="255" customWidth="1"/>
    <col min="9489" max="9489" width="1.7109375" style="255" customWidth="1"/>
    <col min="9490" max="9490" width="9.140625" style="255"/>
    <col min="9491" max="9491" width="8.7109375" style="255" customWidth="1"/>
    <col min="9492" max="9492" width="0" style="255" hidden="1" customWidth="1"/>
    <col min="9493" max="9493" width="5.7109375" style="255" customWidth="1"/>
    <col min="9494" max="9728" width="9.140625" style="255"/>
    <col min="9729" max="9730" width="3.28515625" style="255" customWidth="1"/>
    <col min="9731" max="9731" width="4.7109375" style="255" customWidth="1"/>
    <col min="9732" max="9732" width="4.28515625" style="255" customWidth="1"/>
    <col min="9733" max="9733" width="14.28515625" style="255" customWidth="1"/>
    <col min="9734" max="9734" width="2.7109375" style="255" customWidth="1"/>
    <col min="9735" max="9735" width="10.42578125" style="255" customWidth="1"/>
    <col min="9736" max="9736" width="5.85546875" style="255" customWidth="1"/>
    <col min="9737" max="9737" width="1.7109375" style="255" customWidth="1"/>
    <col min="9738" max="9738" width="10.7109375" style="255" customWidth="1"/>
    <col min="9739" max="9739" width="1.7109375" style="255" customWidth="1"/>
    <col min="9740" max="9740" width="10.7109375" style="255" customWidth="1"/>
    <col min="9741" max="9741" width="1.7109375" style="255" customWidth="1"/>
    <col min="9742" max="9742" width="10.7109375" style="255" customWidth="1"/>
    <col min="9743" max="9743" width="1.7109375" style="255" customWidth="1"/>
    <col min="9744" max="9744" width="10.7109375" style="255" customWidth="1"/>
    <col min="9745" max="9745" width="1.7109375" style="255" customWidth="1"/>
    <col min="9746" max="9746" width="9.140625" style="255"/>
    <col min="9747" max="9747" width="8.7109375" style="255" customWidth="1"/>
    <col min="9748" max="9748" width="0" style="255" hidden="1" customWidth="1"/>
    <col min="9749" max="9749" width="5.7109375" style="255" customWidth="1"/>
    <col min="9750" max="9984" width="9.140625" style="255"/>
    <col min="9985" max="9986" width="3.28515625" style="255" customWidth="1"/>
    <col min="9987" max="9987" width="4.7109375" style="255" customWidth="1"/>
    <col min="9988" max="9988" width="4.28515625" style="255" customWidth="1"/>
    <col min="9989" max="9989" width="14.28515625" style="255" customWidth="1"/>
    <col min="9990" max="9990" width="2.7109375" style="255" customWidth="1"/>
    <col min="9991" max="9991" width="10.42578125" style="255" customWidth="1"/>
    <col min="9992" max="9992" width="5.85546875" style="255" customWidth="1"/>
    <col min="9993" max="9993" width="1.7109375" style="255" customWidth="1"/>
    <col min="9994" max="9994" width="10.7109375" style="255" customWidth="1"/>
    <col min="9995" max="9995" width="1.7109375" style="255" customWidth="1"/>
    <col min="9996" max="9996" width="10.7109375" style="255" customWidth="1"/>
    <col min="9997" max="9997" width="1.7109375" style="255" customWidth="1"/>
    <col min="9998" max="9998" width="10.7109375" style="255" customWidth="1"/>
    <col min="9999" max="9999" width="1.7109375" style="255" customWidth="1"/>
    <col min="10000" max="10000" width="10.7109375" style="255" customWidth="1"/>
    <col min="10001" max="10001" width="1.7109375" style="255" customWidth="1"/>
    <col min="10002" max="10002" width="9.140625" style="255"/>
    <col min="10003" max="10003" width="8.7109375" style="255" customWidth="1"/>
    <col min="10004" max="10004" width="0" style="255" hidden="1" customWidth="1"/>
    <col min="10005" max="10005" width="5.7109375" style="255" customWidth="1"/>
    <col min="10006" max="10240" width="9.140625" style="255"/>
    <col min="10241" max="10242" width="3.28515625" style="255" customWidth="1"/>
    <col min="10243" max="10243" width="4.7109375" style="255" customWidth="1"/>
    <col min="10244" max="10244" width="4.28515625" style="255" customWidth="1"/>
    <col min="10245" max="10245" width="14.28515625" style="255" customWidth="1"/>
    <col min="10246" max="10246" width="2.7109375" style="255" customWidth="1"/>
    <col min="10247" max="10247" width="10.42578125" style="255" customWidth="1"/>
    <col min="10248" max="10248" width="5.85546875" style="255" customWidth="1"/>
    <col min="10249" max="10249" width="1.7109375" style="255" customWidth="1"/>
    <col min="10250" max="10250" width="10.7109375" style="255" customWidth="1"/>
    <col min="10251" max="10251" width="1.7109375" style="255" customWidth="1"/>
    <col min="10252" max="10252" width="10.7109375" style="255" customWidth="1"/>
    <col min="10253" max="10253" width="1.7109375" style="255" customWidth="1"/>
    <col min="10254" max="10254" width="10.7109375" style="255" customWidth="1"/>
    <col min="10255" max="10255" width="1.7109375" style="255" customWidth="1"/>
    <col min="10256" max="10256" width="10.7109375" style="255" customWidth="1"/>
    <col min="10257" max="10257" width="1.7109375" style="255" customWidth="1"/>
    <col min="10258" max="10258" width="9.140625" style="255"/>
    <col min="10259" max="10259" width="8.7109375" style="255" customWidth="1"/>
    <col min="10260" max="10260" width="0" style="255" hidden="1" customWidth="1"/>
    <col min="10261" max="10261" width="5.7109375" style="255" customWidth="1"/>
    <col min="10262" max="10496" width="9.140625" style="255"/>
    <col min="10497" max="10498" width="3.28515625" style="255" customWidth="1"/>
    <col min="10499" max="10499" width="4.7109375" style="255" customWidth="1"/>
    <col min="10500" max="10500" width="4.28515625" style="255" customWidth="1"/>
    <col min="10501" max="10501" width="14.28515625" style="255" customWidth="1"/>
    <col min="10502" max="10502" width="2.7109375" style="255" customWidth="1"/>
    <col min="10503" max="10503" width="10.42578125" style="255" customWidth="1"/>
    <col min="10504" max="10504" width="5.85546875" style="255" customWidth="1"/>
    <col min="10505" max="10505" width="1.7109375" style="255" customWidth="1"/>
    <col min="10506" max="10506" width="10.7109375" style="255" customWidth="1"/>
    <col min="10507" max="10507" width="1.7109375" style="255" customWidth="1"/>
    <col min="10508" max="10508" width="10.7109375" style="255" customWidth="1"/>
    <col min="10509" max="10509" width="1.7109375" style="255" customWidth="1"/>
    <col min="10510" max="10510" width="10.7109375" style="255" customWidth="1"/>
    <col min="10511" max="10511" width="1.7109375" style="255" customWidth="1"/>
    <col min="10512" max="10512" width="10.7109375" style="255" customWidth="1"/>
    <col min="10513" max="10513" width="1.7109375" style="255" customWidth="1"/>
    <col min="10514" max="10514" width="9.140625" style="255"/>
    <col min="10515" max="10515" width="8.7109375" style="255" customWidth="1"/>
    <col min="10516" max="10516" width="0" style="255" hidden="1" customWidth="1"/>
    <col min="10517" max="10517" width="5.7109375" style="255" customWidth="1"/>
    <col min="10518" max="10752" width="9.140625" style="255"/>
    <col min="10753" max="10754" width="3.28515625" style="255" customWidth="1"/>
    <col min="10755" max="10755" width="4.7109375" style="255" customWidth="1"/>
    <col min="10756" max="10756" width="4.28515625" style="255" customWidth="1"/>
    <col min="10757" max="10757" width="14.28515625" style="255" customWidth="1"/>
    <col min="10758" max="10758" width="2.7109375" style="255" customWidth="1"/>
    <col min="10759" max="10759" width="10.42578125" style="255" customWidth="1"/>
    <col min="10760" max="10760" width="5.85546875" style="255" customWidth="1"/>
    <col min="10761" max="10761" width="1.7109375" style="255" customWidth="1"/>
    <col min="10762" max="10762" width="10.7109375" style="255" customWidth="1"/>
    <col min="10763" max="10763" width="1.7109375" style="255" customWidth="1"/>
    <col min="10764" max="10764" width="10.7109375" style="255" customWidth="1"/>
    <col min="10765" max="10765" width="1.7109375" style="255" customWidth="1"/>
    <col min="10766" max="10766" width="10.7109375" style="255" customWidth="1"/>
    <col min="10767" max="10767" width="1.7109375" style="255" customWidth="1"/>
    <col min="10768" max="10768" width="10.7109375" style="255" customWidth="1"/>
    <col min="10769" max="10769" width="1.7109375" style="255" customWidth="1"/>
    <col min="10770" max="10770" width="9.140625" style="255"/>
    <col min="10771" max="10771" width="8.7109375" style="255" customWidth="1"/>
    <col min="10772" max="10772" width="0" style="255" hidden="1" customWidth="1"/>
    <col min="10773" max="10773" width="5.7109375" style="255" customWidth="1"/>
    <col min="10774" max="11008" width="9.140625" style="255"/>
    <col min="11009" max="11010" width="3.28515625" style="255" customWidth="1"/>
    <col min="11011" max="11011" width="4.7109375" style="255" customWidth="1"/>
    <col min="11012" max="11012" width="4.28515625" style="255" customWidth="1"/>
    <col min="11013" max="11013" width="14.28515625" style="255" customWidth="1"/>
    <col min="11014" max="11014" width="2.7109375" style="255" customWidth="1"/>
    <col min="11015" max="11015" width="10.42578125" style="255" customWidth="1"/>
    <col min="11016" max="11016" width="5.85546875" style="255" customWidth="1"/>
    <col min="11017" max="11017" width="1.7109375" style="255" customWidth="1"/>
    <col min="11018" max="11018" width="10.7109375" style="255" customWidth="1"/>
    <col min="11019" max="11019" width="1.7109375" style="255" customWidth="1"/>
    <col min="11020" max="11020" width="10.7109375" style="255" customWidth="1"/>
    <col min="11021" max="11021" width="1.7109375" style="255" customWidth="1"/>
    <col min="11022" max="11022" width="10.7109375" style="255" customWidth="1"/>
    <col min="11023" max="11023" width="1.7109375" style="255" customWidth="1"/>
    <col min="11024" max="11024" width="10.7109375" style="255" customWidth="1"/>
    <col min="11025" max="11025" width="1.7109375" style="255" customWidth="1"/>
    <col min="11026" max="11026" width="9.140625" style="255"/>
    <col min="11027" max="11027" width="8.7109375" style="255" customWidth="1"/>
    <col min="11028" max="11028" width="0" style="255" hidden="1" customWidth="1"/>
    <col min="11029" max="11029" width="5.7109375" style="255" customWidth="1"/>
    <col min="11030" max="11264" width="9.140625" style="255"/>
    <col min="11265" max="11266" width="3.28515625" style="255" customWidth="1"/>
    <col min="11267" max="11267" width="4.7109375" style="255" customWidth="1"/>
    <col min="11268" max="11268" width="4.28515625" style="255" customWidth="1"/>
    <col min="11269" max="11269" width="14.28515625" style="255" customWidth="1"/>
    <col min="11270" max="11270" width="2.7109375" style="255" customWidth="1"/>
    <col min="11271" max="11271" width="10.42578125" style="255" customWidth="1"/>
    <col min="11272" max="11272" width="5.85546875" style="255" customWidth="1"/>
    <col min="11273" max="11273" width="1.7109375" style="255" customWidth="1"/>
    <col min="11274" max="11274" width="10.7109375" style="255" customWidth="1"/>
    <col min="11275" max="11275" width="1.7109375" style="255" customWidth="1"/>
    <col min="11276" max="11276" width="10.7109375" style="255" customWidth="1"/>
    <col min="11277" max="11277" width="1.7109375" style="255" customWidth="1"/>
    <col min="11278" max="11278" width="10.7109375" style="255" customWidth="1"/>
    <col min="11279" max="11279" width="1.7109375" style="255" customWidth="1"/>
    <col min="11280" max="11280" width="10.7109375" style="255" customWidth="1"/>
    <col min="11281" max="11281" width="1.7109375" style="255" customWidth="1"/>
    <col min="11282" max="11282" width="9.140625" style="255"/>
    <col min="11283" max="11283" width="8.7109375" style="255" customWidth="1"/>
    <col min="11284" max="11284" width="0" style="255" hidden="1" customWidth="1"/>
    <col min="11285" max="11285" width="5.7109375" style="255" customWidth="1"/>
    <col min="11286" max="11520" width="9.140625" style="255"/>
    <col min="11521" max="11522" width="3.28515625" style="255" customWidth="1"/>
    <col min="11523" max="11523" width="4.7109375" style="255" customWidth="1"/>
    <col min="11524" max="11524" width="4.28515625" style="255" customWidth="1"/>
    <col min="11525" max="11525" width="14.28515625" style="255" customWidth="1"/>
    <col min="11526" max="11526" width="2.7109375" style="255" customWidth="1"/>
    <col min="11527" max="11527" width="10.42578125" style="255" customWidth="1"/>
    <col min="11528" max="11528" width="5.85546875" style="255" customWidth="1"/>
    <col min="11529" max="11529" width="1.7109375" style="255" customWidth="1"/>
    <col min="11530" max="11530" width="10.7109375" style="255" customWidth="1"/>
    <col min="11531" max="11531" width="1.7109375" style="255" customWidth="1"/>
    <col min="11532" max="11532" width="10.7109375" style="255" customWidth="1"/>
    <col min="11533" max="11533" width="1.7109375" style="255" customWidth="1"/>
    <col min="11534" max="11534" width="10.7109375" style="255" customWidth="1"/>
    <col min="11535" max="11535" width="1.7109375" style="255" customWidth="1"/>
    <col min="11536" max="11536" width="10.7109375" style="255" customWidth="1"/>
    <col min="11537" max="11537" width="1.7109375" style="255" customWidth="1"/>
    <col min="11538" max="11538" width="9.140625" style="255"/>
    <col min="11539" max="11539" width="8.7109375" style="255" customWidth="1"/>
    <col min="11540" max="11540" width="0" style="255" hidden="1" customWidth="1"/>
    <col min="11541" max="11541" width="5.7109375" style="255" customWidth="1"/>
    <col min="11542" max="11776" width="9.140625" style="255"/>
    <col min="11777" max="11778" width="3.28515625" style="255" customWidth="1"/>
    <col min="11779" max="11779" width="4.7109375" style="255" customWidth="1"/>
    <col min="11780" max="11780" width="4.28515625" style="255" customWidth="1"/>
    <col min="11781" max="11781" width="14.28515625" style="255" customWidth="1"/>
    <col min="11782" max="11782" width="2.7109375" style="255" customWidth="1"/>
    <col min="11783" max="11783" width="10.42578125" style="255" customWidth="1"/>
    <col min="11784" max="11784" width="5.85546875" style="255" customWidth="1"/>
    <col min="11785" max="11785" width="1.7109375" style="255" customWidth="1"/>
    <col min="11786" max="11786" width="10.7109375" style="255" customWidth="1"/>
    <col min="11787" max="11787" width="1.7109375" style="255" customWidth="1"/>
    <col min="11788" max="11788" width="10.7109375" style="255" customWidth="1"/>
    <col min="11789" max="11789" width="1.7109375" style="255" customWidth="1"/>
    <col min="11790" max="11790" width="10.7109375" style="255" customWidth="1"/>
    <col min="11791" max="11791" width="1.7109375" style="255" customWidth="1"/>
    <col min="11792" max="11792" width="10.7109375" style="255" customWidth="1"/>
    <col min="11793" max="11793" width="1.7109375" style="255" customWidth="1"/>
    <col min="11794" max="11794" width="9.140625" style="255"/>
    <col min="11795" max="11795" width="8.7109375" style="255" customWidth="1"/>
    <col min="11796" max="11796" width="0" style="255" hidden="1" customWidth="1"/>
    <col min="11797" max="11797" width="5.7109375" style="255" customWidth="1"/>
    <col min="11798" max="12032" width="9.140625" style="255"/>
    <col min="12033" max="12034" width="3.28515625" style="255" customWidth="1"/>
    <col min="12035" max="12035" width="4.7109375" style="255" customWidth="1"/>
    <col min="12036" max="12036" width="4.28515625" style="255" customWidth="1"/>
    <col min="12037" max="12037" width="14.28515625" style="255" customWidth="1"/>
    <col min="12038" max="12038" width="2.7109375" style="255" customWidth="1"/>
    <col min="12039" max="12039" width="10.42578125" style="255" customWidth="1"/>
    <col min="12040" max="12040" width="5.85546875" style="255" customWidth="1"/>
    <col min="12041" max="12041" width="1.7109375" style="255" customWidth="1"/>
    <col min="12042" max="12042" width="10.7109375" style="255" customWidth="1"/>
    <col min="12043" max="12043" width="1.7109375" style="255" customWidth="1"/>
    <col min="12044" max="12044" width="10.7109375" style="255" customWidth="1"/>
    <col min="12045" max="12045" width="1.7109375" style="255" customWidth="1"/>
    <col min="12046" max="12046" width="10.7109375" style="255" customWidth="1"/>
    <col min="12047" max="12047" width="1.7109375" style="255" customWidth="1"/>
    <col min="12048" max="12048" width="10.7109375" style="255" customWidth="1"/>
    <col min="12049" max="12049" width="1.7109375" style="255" customWidth="1"/>
    <col min="12050" max="12050" width="9.140625" style="255"/>
    <col min="12051" max="12051" width="8.7109375" style="255" customWidth="1"/>
    <col min="12052" max="12052" width="0" style="255" hidden="1" customWidth="1"/>
    <col min="12053" max="12053" width="5.7109375" style="255" customWidth="1"/>
    <col min="12054" max="12288" width="9.140625" style="255"/>
    <col min="12289" max="12290" width="3.28515625" style="255" customWidth="1"/>
    <col min="12291" max="12291" width="4.7109375" style="255" customWidth="1"/>
    <col min="12292" max="12292" width="4.28515625" style="255" customWidth="1"/>
    <col min="12293" max="12293" width="14.28515625" style="255" customWidth="1"/>
    <col min="12294" max="12294" width="2.7109375" style="255" customWidth="1"/>
    <col min="12295" max="12295" width="10.42578125" style="255" customWidth="1"/>
    <col min="12296" max="12296" width="5.85546875" style="255" customWidth="1"/>
    <col min="12297" max="12297" width="1.7109375" style="255" customWidth="1"/>
    <col min="12298" max="12298" width="10.7109375" style="255" customWidth="1"/>
    <col min="12299" max="12299" width="1.7109375" style="255" customWidth="1"/>
    <col min="12300" max="12300" width="10.7109375" style="255" customWidth="1"/>
    <col min="12301" max="12301" width="1.7109375" style="255" customWidth="1"/>
    <col min="12302" max="12302" width="10.7109375" style="255" customWidth="1"/>
    <col min="12303" max="12303" width="1.7109375" style="255" customWidth="1"/>
    <col min="12304" max="12304" width="10.7109375" style="255" customWidth="1"/>
    <col min="12305" max="12305" width="1.7109375" style="255" customWidth="1"/>
    <col min="12306" max="12306" width="9.140625" style="255"/>
    <col min="12307" max="12307" width="8.7109375" style="255" customWidth="1"/>
    <col min="12308" max="12308" width="0" style="255" hidden="1" customWidth="1"/>
    <col min="12309" max="12309" width="5.7109375" style="255" customWidth="1"/>
    <col min="12310" max="12544" width="9.140625" style="255"/>
    <col min="12545" max="12546" width="3.28515625" style="255" customWidth="1"/>
    <col min="12547" max="12547" width="4.7109375" style="255" customWidth="1"/>
    <col min="12548" max="12548" width="4.28515625" style="255" customWidth="1"/>
    <col min="12549" max="12549" width="14.28515625" style="255" customWidth="1"/>
    <col min="12550" max="12550" width="2.7109375" style="255" customWidth="1"/>
    <col min="12551" max="12551" width="10.42578125" style="255" customWidth="1"/>
    <col min="12552" max="12552" width="5.85546875" style="255" customWidth="1"/>
    <col min="12553" max="12553" width="1.7109375" style="255" customWidth="1"/>
    <col min="12554" max="12554" width="10.7109375" style="255" customWidth="1"/>
    <col min="12555" max="12555" width="1.7109375" style="255" customWidth="1"/>
    <col min="12556" max="12556" width="10.7109375" style="255" customWidth="1"/>
    <col min="12557" max="12557" width="1.7109375" style="255" customWidth="1"/>
    <col min="12558" max="12558" width="10.7109375" style="255" customWidth="1"/>
    <col min="12559" max="12559" width="1.7109375" style="255" customWidth="1"/>
    <col min="12560" max="12560" width="10.7109375" style="255" customWidth="1"/>
    <col min="12561" max="12561" width="1.7109375" style="255" customWidth="1"/>
    <col min="12562" max="12562" width="9.140625" style="255"/>
    <col min="12563" max="12563" width="8.7109375" style="255" customWidth="1"/>
    <col min="12564" max="12564" width="0" style="255" hidden="1" customWidth="1"/>
    <col min="12565" max="12565" width="5.7109375" style="255" customWidth="1"/>
    <col min="12566" max="12800" width="9.140625" style="255"/>
    <col min="12801" max="12802" width="3.28515625" style="255" customWidth="1"/>
    <col min="12803" max="12803" width="4.7109375" style="255" customWidth="1"/>
    <col min="12804" max="12804" width="4.28515625" style="255" customWidth="1"/>
    <col min="12805" max="12805" width="14.28515625" style="255" customWidth="1"/>
    <col min="12806" max="12806" width="2.7109375" style="255" customWidth="1"/>
    <col min="12807" max="12807" width="10.42578125" style="255" customWidth="1"/>
    <col min="12808" max="12808" width="5.85546875" style="255" customWidth="1"/>
    <col min="12809" max="12809" width="1.7109375" style="255" customWidth="1"/>
    <col min="12810" max="12810" width="10.7109375" style="255" customWidth="1"/>
    <col min="12811" max="12811" width="1.7109375" style="255" customWidth="1"/>
    <col min="12812" max="12812" width="10.7109375" style="255" customWidth="1"/>
    <col min="12813" max="12813" width="1.7109375" style="255" customWidth="1"/>
    <col min="12814" max="12814" width="10.7109375" style="255" customWidth="1"/>
    <col min="12815" max="12815" width="1.7109375" style="255" customWidth="1"/>
    <col min="12816" max="12816" width="10.7109375" style="255" customWidth="1"/>
    <col min="12817" max="12817" width="1.7109375" style="255" customWidth="1"/>
    <col min="12818" max="12818" width="9.140625" style="255"/>
    <col min="12819" max="12819" width="8.7109375" style="255" customWidth="1"/>
    <col min="12820" max="12820" width="0" style="255" hidden="1" customWidth="1"/>
    <col min="12821" max="12821" width="5.7109375" style="255" customWidth="1"/>
    <col min="12822" max="13056" width="9.140625" style="255"/>
    <col min="13057" max="13058" width="3.28515625" style="255" customWidth="1"/>
    <col min="13059" max="13059" width="4.7109375" style="255" customWidth="1"/>
    <col min="13060" max="13060" width="4.28515625" style="255" customWidth="1"/>
    <col min="13061" max="13061" width="14.28515625" style="255" customWidth="1"/>
    <col min="13062" max="13062" width="2.7109375" style="255" customWidth="1"/>
    <col min="13063" max="13063" width="10.42578125" style="255" customWidth="1"/>
    <col min="13064" max="13064" width="5.85546875" style="255" customWidth="1"/>
    <col min="13065" max="13065" width="1.7109375" style="255" customWidth="1"/>
    <col min="13066" max="13066" width="10.7109375" style="255" customWidth="1"/>
    <col min="13067" max="13067" width="1.7109375" style="255" customWidth="1"/>
    <col min="13068" max="13068" width="10.7109375" style="255" customWidth="1"/>
    <col min="13069" max="13069" width="1.7109375" style="255" customWidth="1"/>
    <col min="13070" max="13070" width="10.7109375" style="255" customWidth="1"/>
    <col min="13071" max="13071" width="1.7109375" style="255" customWidth="1"/>
    <col min="13072" max="13072" width="10.7109375" style="255" customWidth="1"/>
    <col min="13073" max="13073" width="1.7109375" style="255" customWidth="1"/>
    <col min="13074" max="13074" width="9.140625" style="255"/>
    <col min="13075" max="13075" width="8.7109375" style="255" customWidth="1"/>
    <col min="13076" max="13076" width="0" style="255" hidden="1" customWidth="1"/>
    <col min="13077" max="13077" width="5.7109375" style="255" customWidth="1"/>
    <col min="13078" max="13312" width="9.140625" style="255"/>
    <col min="13313" max="13314" width="3.28515625" style="255" customWidth="1"/>
    <col min="13315" max="13315" width="4.7109375" style="255" customWidth="1"/>
    <col min="13316" max="13316" width="4.28515625" style="255" customWidth="1"/>
    <col min="13317" max="13317" width="14.28515625" style="255" customWidth="1"/>
    <col min="13318" max="13318" width="2.7109375" style="255" customWidth="1"/>
    <col min="13319" max="13319" width="10.42578125" style="255" customWidth="1"/>
    <col min="13320" max="13320" width="5.85546875" style="255" customWidth="1"/>
    <col min="13321" max="13321" width="1.7109375" style="255" customWidth="1"/>
    <col min="13322" max="13322" width="10.7109375" style="255" customWidth="1"/>
    <col min="13323" max="13323" width="1.7109375" style="255" customWidth="1"/>
    <col min="13324" max="13324" width="10.7109375" style="255" customWidth="1"/>
    <col min="13325" max="13325" width="1.7109375" style="255" customWidth="1"/>
    <col min="13326" max="13326" width="10.7109375" style="255" customWidth="1"/>
    <col min="13327" max="13327" width="1.7109375" style="255" customWidth="1"/>
    <col min="13328" max="13328" width="10.7109375" style="255" customWidth="1"/>
    <col min="13329" max="13329" width="1.7109375" style="255" customWidth="1"/>
    <col min="13330" max="13330" width="9.140625" style="255"/>
    <col min="13331" max="13331" width="8.7109375" style="255" customWidth="1"/>
    <col min="13332" max="13332" width="0" style="255" hidden="1" customWidth="1"/>
    <col min="13333" max="13333" width="5.7109375" style="255" customWidth="1"/>
    <col min="13334" max="13568" width="9.140625" style="255"/>
    <col min="13569" max="13570" width="3.28515625" style="255" customWidth="1"/>
    <col min="13571" max="13571" width="4.7109375" style="255" customWidth="1"/>
    <col min="13572" max="13572" width="4.28515625" style="255" customWidth="1"/>
    <col min="13573" max="13573" width="14.28515625" style="255" customWidth="1"/>
    <col min="13574" max="13574" width="2.7109375" style="255" customWidth="1"/>
    <col min="13575" max="13575" width="10.42578125" style="255" customWidth="1"/>
    <col min="13576" max="13576" width="5.85546875" style="255" customWidth="1"/>
    <col min="13577" max="13577" width="1.7109375" style="255" customWidth="1"/>
    <col min="13578" max="13578" width="10.7109375" style="255" customWidth="1"/>
    <col min="13579" max="13579" width="1.7109375" style="255" customWidth="1"/>
    <col min="13580" max="13580" width="10.7109375" style="255" customWidth="1"/>
    <col min="13581" max="13581" width="1.7109375" style="255" customWidth="1"/>
    <col min="13582" max="13582" width="10.7109375" style="255" customWidth="1"/>
    <col min="13583" max="13583" width="1.7109375" style="255" customWidth="1"/>
    <col min="13584" max="13584" width="10.7109375" style="255" customWidth="1"/>
    <col min="13585" max="13585" width="1.7109375" style="255" customWidth="1"/>
    <col min="13586" max="13586" width="9.140625" style="255"/>
    <col min="13587" max="13587" width="8.7109375" style="255" customWidth="1"/>
    <col min="13588" max="13588" width="0" style="255" hidden="1" customWidth="1"/>
    <col min="13589" max="13589" width="5.7109375" style="255" customWidth="1"/>
    <col min="13590" max="13824" width="9.140625" style="255"/>
    <col min="13825" max="13826" width="3.28515625" style="255" customWidth="1"/>
    <col min="13827" max="13827" width="4.7109375" style="255" customWidth="1"/>
    <col min="13828" max="13828" width="4.28515625" style="255" customWidth="1"/>
    <col min="13829" max="13829" width="14.28515625" style="255" customWidth="1"/>
    <col min="13830" max="13830" width="2.7109375" style="255" customWidth="1"/>
    <col min="13831" max="13831" width="10.42578125" style="255" customWidth="1"/>
    <col min="13832" max="13832" width="5.85546875" style="255" customWidth="1"/>
    <col min="13833" max="13833" width="1.7109375" style="255" customWidth="1"/>
    <col min="13834" max="13834" width="10.7109375" style="255" customWidth="1"/>
    <col min="13835" max="13835" width="1.7109375" style="255" customWidth="1"/>
    <col min="13836" max="13836" width="10.7109375" style="255" customWidth="1"/>
    <col min="13837" max="13837" width="1.7109375" style="255" customWidth="1"/>
    <col min="13838" max="13838" width="10.7109375" style="255" customWidth="1"/>
    <col min="13839" max="13839" width="1.7109375" style="255" customWidth="1"/>
    <col min="13840" max="13840" width="10.7109375" style="255" customWidth="1"/>
    <col min="13841" max="13841" width="1.7109375" style="255" customWidth="1"/>
    <col min="13842" max="13842" width="9.140625" style="255"/>
    <col min="13843" max="13843" width="8.7109375" style="255" customWidth="1"/>
    <col min="13844" max="13844" width="0" style="255" hidden="1" customWidth="1"/>
    <col min="13845" max="13845" width="5.7109375" style="255" customWidth="1"/>
    <col min="13846" max="14080" width="9.140625" style="255"/>
    <col min="14081" max="14082" width="3.28515625" style="255" customWidth="1"/>
    <col min="14083" max="14083" width="4.7109375" style="255" customWidth="1"/>
    <col min="14084" max="14084" width="4.28515625" style="255" customWidth="1"/>
    <col min="14085" max="14085" width="14.28515625" style="255" customWidth="1"/>
    <col min="14086" max="14086" width="2.7109375" style="255" customWidth="1"/>
    <col min="14087" max="14087" width="10.42578125" style="255" customWidth="1"/>
    <col min="14088" max="14088" width="5.85546875" style="255" customWidth="1"/>
    <col min="14089" max="14089" width="1.7109375" style="255" customWidth="1"/>
    <col min="14090" max="14090" width="10.7109375" style="255" customWidth="1"/>
    <col min="14091" max="14091" width="1.7109375" style="255" customWidth="1"/>
    <col min="14092" max="14092" width="10.7109375" style="255" customWidth="1"/>
    <col min="14093" max="14093" width="1.7109375" style="255" customWidth="1"/>
    <col min="14094" max="14094" width="10.7109375" style="255" customWidth="1"/>
    <col min="14095" max="14095" width="1.7109375" style="255" customWidth="1"/>
    <col min="14096" max="14096" width="10.7109375" style="255" customWidth="1"/>
    <col min="14097" max="14097" width="1.7109375" style="255" customWidth="1"/>
    <col min="14098" max="14098" width="9.140625" style="255"/>
    <col min="14099" max="14099" width="8.7109375" style="255" customWidth="1"/>
    <col min="14100" max="14100" width="0" style="255" hidden="1" customWidth="1"/>
    <col min="14101" max="14101" width="5.7109375" style="255" customWidth="1"/>
    <col min="14102" max="14336" width="9.140625" style="255"/>
    <col min="14337" max="14338" width="3.28515625" style="255" customWidth="1"/>
    <col min="14339" max="14339" width="4.7109375" style="255" customWidth="1"/>
    <col min="14340" max="14340" width="4.28515625" style="255" customWidth="1"/>
    <col min="14341" max="14341" width="14.28515625" style="255" customWidth="1"/>
    <col min="14342" max="14342" width="2.7109375" style="255" customWidth="1"/>
    <col min="14343" max="14343" width="10.42578125" style="255" customWidth="1"/>
    <col min="14344" max="14344" width="5.85546875" style="255" customWidth="1"/>
    <col min="14345" max="14345" width="1.7109375" style="255" customWidth="1"/>
    <col min="14346" max="14346" width="10.7109375" style="255" customWidth="1"/>
    <col min="14347" max="14347" width="1.7109375" style="255" customWidth="1"/>
    <col min="14348" max="14348" width="10.7109375" style="255" customWidth="1"/>
    <col min="14349" max="14349" width="1.7109375" style="255" customWidth="1"/>
    <col min="14350" max="14350" width="10.7109375" style="255" customWidth="1"/>
    <col min="14351" max="14351" width="1.7109375" style="255" customWidth="1"/>
    <col min="14352" max="14352" width="10.7109375" style="255" customWidth="1"/>
    <col min="14353" max="14353" width="1.7109375" style="255" customWidth="1"/>
    <col min="14354" max="14354" width="9.140625" style="255"/>
    <col min="14355" max="14355" width="8.7109375" style="255" customWidth="1"/>
    <col min="14356" max="14356" width="0" style="255" hidden="1" customWidth="1"/>
    <col min="14357" max="14357" width="5.7109375" style="255" customWidth="1"/>
    <col min="14358" max="14592" width="9.140625" style="255"/>
    <col min="14593" max="14594" width="3.28515625" style="255" customWidth="1"/>
    <col min="14595" max="14595" width="4.7109375" style="255" customWidth="1"/>
    <col min="14596" max="14596" width="4.28515625" style="255" customWidth="1"/>
    <col min="14597" max="14597" width="14.28515625" style="255" customWidth="1"/>
    <col min="14598" max="14598" width="2.7109375" style="255" customWidth="1"/>
    <col min="14599" max="14599" width="10.42578125" style="255" customWidth="1"/>
    <col min="14600" max="14600" width="5.85546875" style="255" customWidth="1"/>
    <col min="14601" max="14601" width="1.7109375" style="255" customWidth="1"/>
    <col min="14602" max="14602" width="10.7109375" style="255" customWidth="1"/>
    <col min="14603" max="14603" width="1.7109375" style="255" customWidth="1"/>
    <col min="14604" max="14604" width="10.7109375" style="255" customWidth="1"/>
    <col min="14605" max="14605" width="1.7109375" style="255" customWidth="1"/>
    <col min="14606" max="14606" width="10.7109375" style="255" customWidth="1"/>
    <col min="14607" max="14607" width="1.7109375" style="255" customWidth="1"/>
    <col min="14608" max="14608" width="10.7109375" style="255" customWidth="1"/>
    <col min="14609" max="14609" width="1.7109375" style="255" customWidth="1"/>
    <col min="14610" max="14610" width="9.140625" style="255"/>
    <col min="14611" max="14611" width="8.7109375" style="255" customWidth="1"/>
    <col min="14612" max="14612" width="0" style="255" hidden="1" customWidth="1"/>
    <col min="14613" max="14613" width="5.7109375" style="255" customWidth="1"/>
    <col min="14614" max="14848" width="9.140625" style="255"/>
    <col min="14849" max="14850" width="3.28515625" style="255" customWidth="1"/>
    <col min="14851" max="14851" width="4.7109375" style="255" customWidth="1"/>
    <col min="14852" max="14852" width="4.28515625" style="255" customWidth="1"/>
    <col min="14853" max="14853" width="14.28515625" style="255" customWidth="1"/>
    <col min="14854" max="14854" width="2.7109375" style="255" customWidth="1"/>
    <col min="14855" max="14855" width="10.42578125" style="255" customWidth="1"/>
    <col min="14856" max="14856" width="5.85546875" style="255" customWidth="1"/>
    <col min="14857" max="14857" width="1.7109375" style="255" customWidth="1"/>
    <col min="14858" max="14858" width="10.7109375" style="255" customWidth="1"/>
    <col min="14859" max="14859" width="1.7109375" style="255" customWidth="1"/>
    <col min="14860" max="14860" width="10.7109375" style="255" customWidth="1"/>
    <col min="14861" max="14861" width="1.7109375" style="255" customWidth="1"/>
    <col min="14862" max="14862" width="10.7109375" style="255" customWidth="1"/>
    <col min="14863" max="14863" width="1.7109375" style="255" customWidth="1"/>
    <col min="14864" max="14864" width="10.7109375" style="255" customWidth="1"/>
    <col min="14865" max="14865" width="1.7109375" style="255" customWidth="1"/>
    <col min="14866" max="14866" width="9.140625" style="255"/>
    <col min="14867" max="14867" width="8.7109375" style="255" customWidth="1"/>
    <col min="14868" max="14868" width="0" style="255" hidden="1" customWidth="1"/>
    <col min="14869" max="14869" width="5.7109375" style="255" customWidth="1"/>
    <col min="14870" max="15104" width="9.140625" style="255"/>
    <col min="15105" max="15106" width="3.28515625" style="255" customWidth="1"/>
    <col min="15107" max="15107" width="4.7109375" style="255" customWidth="1"/>
    <col min="15108" max="15108" width="4.28515625" style="255" customWidth="1"/>
    <col min="15109" max="15109" width="14.28515625" style="255" customWidth="1"/>
    <col min="15110" max="15110" width="2.7109375" style="255" customWidth="1"/>
    <col min="15111" max="15111" width="10.42578125" style="255" customWidth="1"/>
    <col min="15112" max="15112" width="5.85546875" style="255" customWidth="1"/>
    <col min="15113" max="15113" width="1.7109375" style="255" customWidth="1"/>
    <col min="15114" max="15114" width="10.7109375" style="255" customWidth="1"/>
    <col min="15115" max="15115" width="1.7109375" style="255" customWidth="1"/>
    <col min="15116" max="15116" width="10.7109375" style="255" customWidth="1"/>
    <col min="15117" max="15117" width="1.7109375" style="255" customWidth="1"/>
    <col min="15118" max="15118" width="10.7109375" style="255" customWidth="1"/>
    <col min="15119" max="15119" width="1.7109375" style="255" customWidth="1"/>
    <col min="15120" max="15120" width="10.7109375" style="255" customWidth="1"/>
    <col min="15121" max="15121" width="1.7109375" style="255" customWidth="1"/>
    <col min="15122" max="15122" width="9.140625" style="255"/>
    <col min="15123" max="15123" width="8.7109375" style="255" customWidth="1"/>
    <col min="15124" max="15124" width="0" style="255" hidden="1" customWidth="1"/>
    <col min="15125" max="15125" width="5.7109375" style="255" customWidth="1"/>
    <col min="15126" max="15360" width="9.140625" style="255"/>
    <col min="15361" max="15362" width="3.28515625" style="255" customWidth="1"/>
    <col min="15363" max="15363" width="4.7109375" style="255" customWidth="1"/>
    <col min="15364" max="15364" width="4.28515625" style="255" customWidth="1"/>
    <col min="15365" max="15365" width="14.28515625" style="255" customWidth="1"/>
    <col min="15366" max="15366" width="2.7109375" style="255" customWidth="1"/>
    <col min="15367" max="15367" width="10.42578125" style="255" customWidth="1"/>
    <col min="15368" max="15368" width="5.85546875" style="255" customWidth="1"/>
    <col min="15369" max="15369" width="1.7109375" style="255" customWidth="1"/>
    <col min="15370" max="15370" width="10.7109375" style="255" customWidth="1"/>
    <col min="15371" max="15371" width="1.7109375" style="255" customWidth="1"/>
    <col min="15372" max="15372" width="10.7109375" style="255" customWidth="1"/>
    <col min="15373" max="15373" width="1.7109375" style="255" customWidth="1"/>
    <col min="15374" max="15374" width="10.7109375" style="255" customWidth="1"/>
    <col min="15375" max="15375" width="1.7109375" style="255" customWidth="1"/>
    <col min="15376" max="15376" width="10.7109375" style="255" customWidth="1"/>
    <col min="15377" max="15377" width="1.7109375" style="255" customWidth="1"/>
    <col min="15378" max="15378" width="9.140625" style="255"/>
    <col min="15379" max="15379" width="8.7109375" style="255" customWidth="1"/>
    <col min="15380" max="15380" width="0" style="255" hidden="1" customWidth="1"/>
    <col min="15381" max="15381" width="5.7109375" style="255" customWidth="1"/>
    <col min="15382" max="15616" width="9.140625" style="255"/>
    <col min="15617" max="15618" width="3.28515625" style="255" customWidth="1"/>
    <col min="15619" max="15619" width="4.7109375" style="255" customWidth="1"/>
    <col min="15620" max="15620" width="4.28515625" style="255" customWidth="1"/>
    <col min="15621" max="15621" width="14.28515625" style="255" customWidth="1"/>
    <col min="15622" max="15622" width="2.7109375" style="255" customWidth="1"/>
    <col min="15623" max="15623" width="10.42578125" style="255" customWidth="1"/>
    <col min="15624" max="15624" width="5.85546875" style="255" customWidth="1"/>
    <col min="15625" max="15625" width="1.7109375" style="255" customWidth="1"/>
    <col min="15626" max="15626" width="10.7109375" style="255" customWidth="1"/>
    <col min="15627" max="15627" width="1.7109375" style="255" customWidth="1"/>
    <col min="15628" max="15628" width="10.7109375" style="255" customWidth="1"/>
    <col min="15629" max="15629" width="1.7109375" style="255" customWidth="1"/>
    <col min="15630" max="15630" width="10.7109375" style="255" customWidth="1"/>
    <col min="15631" max="15631" width="1.7109375" style="255" customWidth="1"/>
    <col min="15632" max="15632" width="10.7109375" style="255" customWidth="1"/>
    <col min="15633" max="15633" width="1.7109375" style="255" customWidth="1"/>
    <col min="15634" max="15634" width="9.140625" style="255"/>
    <col min="15635" max="15635" width="8.7109375" style="255" customWidth="1"/>
    <col min="15636" max="15636" width="0" style="255" hidden="1" customWidth="1"/>
    <col min="15637" max="15637" width="5.7109375" style="255" customWidth="1"/>
    <col min="15638" max="15872" width="9.140625" style="255"/>
    <col min="15873" max="15874" width="3.28515625" style="255" customWidth="1"/>
    <col min="15875" max="15875" width="4.7109375" style="255" customWidth="1"/>
    <col min="15876" max="15876" width="4.28515625" style="255" customWidth="1"/>
    <col min="15877" max="15877" width="14.28515625" style="255" customWidth="1"/>
    <col min="15878" max="15878" width="2.7109375" style="255" customWidth="1"/>
    <col min="15879" max="15879" width="10.42578125" style="255" customWidth="1"/>
    <col min="15880" max="15880" width="5.85546875" style="255" customWidth="1"/>
    <col min="15881" max="15881" width="1.7109375" style="255" customWidth="1"/>
    <col min="15882" max="15882" width="10.7109375" style="255" customWidth="1"/>
    <col min="15883" max="15883" width="1.7109375" style="255" customWidth="1"/>
    <col min="15884" max="15884" width="10.7109375" style="255" customWidth="1"/>
    <col min="15885" max="15885" width="1.7109375" style="255" customWidth="1"/>
    <col min="15886" max="15886" width="10.7109375" style="255" customWidth="1"/>
    <col min="15887" max="15887" width="1.7109375" style="255" customWidth="1"/>
    <col min="15888" max="15888" width="10.7109375" style="255" customWidth="1"/>
    <col min="15889" max="15889" width="1.7109375" style="255" customWidth="1"/>
    <col min="15890" max="15890" width="9.140625" style="255"/>
    <col min="15891" max="15891" width="8.7109375" style="255" customWidth="1"/>
    <col min="15892" max="15892" width="0" style="255" hidden="1" customWidth="1"/>
    <col min="15893" max="15893" width="5.7109375" style="255" customWidth="1"/>
    <col min="15894" max="16128" width="9.140625" style="255"/>
    <col min="16129" max="16130" width="3.28515625" style="255" customWidth="1"/>
    <col min="16131" max="16131" width="4.7109375" style="255" customWidth="1"/>
    <col min="16132" max="16132" width="4.28515625" style="255" customWidth="1"/>
    <col min="16133" max="16133" width="14.28515625" style="255" customWidth="1"/>
    <col min="16134" max="16134" width="2.7109375" style="255" customWidth="1"/>
    <col min="16135" max="16135" width="10.42578125" style="255" customWidth="1"/>
    <col min="16136" max="16136" width="5.85546875" style="255" customWidth="1"/>
    <col min="16137" max="16137" width="1.7109375" style="255" customWidth="1"/>
    <col min="16138" max="16138" width="10.7109375" style="255" customWidth="1"/>
    <col min="16139" max="16139" width="1.7109375" style="255" customWidth="1"/>
    <col min="16140" max="16140" width="10.7109375" style="255" customWidth="1"/>
    <col min="16141" max="16141" width="1.7109375" style="255" customWidth="1"/>
    <col min="16142" max="16142" width="10.7109375" style="255" customWidth="1"/>
    <col min="16143" max="16143" width="1.7109375" style="255" customWidth="1"/>
    <col min="16144" max="16144" width="10.7109375" style="255" customWidth="1"/>
    <col min="16145" max="16145" width="1.7109375" style="255" customWidth="1"/>
    <col min="16146" max="16146" width="9.140625" style="255"/>
    <col min="16147" max="16147" width="8.7109375" style="255" customWidth="1"/>
    <col min="16148" max="16148" width="0" style="255" hidden="1" customWidth="1"/>
    <col min="16149" max="16149" width="5.7109375" style="255" customWidth="1"/>
    <col min="16150" max="16384" width="9.140625" style="255"/>
  </cols>
  <sheetData>
    <row r="1" spans="1:20" s="129" customFormat="1" ht="29.25" customHeight="1">
      <c r="A1" s="399" t="str">
        <f>'[1]Week SetUp'!$A$6</f>
        <v xml:space="preserve">         Shell / Tranquillity Open Tennis Tournament 2018</v>
      </c>
      <c r="B1" s="258"/>
      <c r="I1" s="128"/>
      <c r="J1" s="259"/>
      <c r="K1" s="259"/>
      <c r="L1" s="260"/>
      <c r="M1" s="128"/>
      <c r="N1" s="128"/>
      <c r="O1" s="128"/>
      <c r="Q1" s="128"/>
    </row>
    <row r="2" spans="1:20" s="133" customFormat="1" ht="18" customHeight="1">
      <c r="A2" s="130"/>
      <c r="B2" s="130"/>
      <c r="C2" s="130"/>
      <c r="D2" s="130"/>
      <c r="E2" s="130"/>
      <c r="F2" s="131"/>
      <c r="G2" s="448" t="s">
        <v>102</v>
      </c>
      <c r="H2" s="448"/>
      <c r="I2" s="448"/>
      <c r="J2" s="448"/>
      <c r="K2" s="448"/>
      <c r="L2" s="448"/>
      <c r="M2" s="132"/>
      <c r="O2" s="132"/>
      <c r="Q2" s="132"/>
    </row>
    <row r="3" spans="1:20" s="140" customFormat="1" ht="10.5" customHeight="1">
      <c r="A3" s="134" t="s">
        <v>2</v>
      </c>
      <c r="B3" s="134"/>
      <c r="C3" s="134"/>
      <c r="D3" s="134"/>
      <c r="E3" s="134"/>
      <c r="F3" s="134" t="s">
        <v>3</v>
      </c>
      <c r="G3" s="134"/>
      <c r="H3" s="134"/>
      <c r="I3" s="135"/>
      <c r="J3" s="136" t="s">
        <v>4</v>
      </c>
      <c r="K3" s="137"/>
      <c r="L3" s="138" t="s">
        <v>5</v>
      </c>
      <c r="M3" s="135"/>
      <c r="N3" s="134"/>
      <c r="O3" s="135"/>
      <c r="P3" s="134"/>
      <c r="Q3" s="139" t="s">
        <v>6</v>
      </c>
    </row>
    <row r="4" spans="1:20" s="148" customFormat="1" ht="11.25" customHeight="1" thickBot="1">
      <c r="A4" s="443">
        <f>'[1]Week SetUp'!$A$10</f>
        <v>0</v>
      </c>
      <c r="B4" s="443"/>
      <c r="C4" s="443"/>
      <c r="D4" s="141"/>
      <c r="E4" s="141"/>
      <c r="F4" s="142" t="str">
        <f>'[1]Week SetUp'!$C$10</f>
        <v>Port of Spain, TRI</v>
      </c>
      <c r="G4" s="143"/>
      <c r="H4" s="141"/>
      <c r="I4" s="144"/>
      <c r="J4" s="15">
        <f>'[1]Week SetUp'!$D$10</f>
        <v>0</v>
      </c>
      <c r="K4" s="145"/>
      <c r="L4" s="146">
        <f>'[1]Week SetUp'!$A$12</f>
        <v>0</v>
      </c>
      <c r="M4" s="144"/>
      <c r="N4" s="141"/>
      <c r="O4" s="144"/>
      <c r="P4" s="141"/>
      <c r="Q4" s="147" t="str">
        <f>'[1]Week SetUp'!$E$10</f>
        <v>Chester Dalrymple</v>
      </c>
    </row>
    <row r="5" spans="1:20" s="140" customFormat="1" ht="9">
      <c r="A5" s="149"/>
      <c r="B5" s="150" t="s">
        <v>7</v>
      </c>
      <c r="C5" s="150" t="str">
        <f>IF(OR(F2="Week 3",F2="Masters"),"CP","Rank")</f>
        <v>Rank</v>
      </c>
      <c r="D5" s="150" t="s">
        <v>9</v>
      </c>
      <c r="E5" s="151" t="s">
        <v>10</v>
      </c>
      <c r="F5" s="151" t="s">
        <v>11</v>
      </c>
      <c r="G5" s="151"/>
      <c r="H5" s="151" t="s">
        <v>12</v>
      </c>
      <c r="I5" s="151"/>
      <c r="J5" s="150" t="s">
        <v>13</v>
      </c>
      <c r="K5" s="152"/>
      <c r="L5" s="150" t="s">
        <v>14</v>
      </c>
      <c r="M5" s="152"/>
      <c r="N5" s="150" t="s">
        <v>15</v>
      </c>
      <c r="O5" s="152"/>
      <c r="P5" s="150" t="s">
        <v>43</v>
      </c>
      <c r="Q5" s="153"/>
    </row>
    <row r="6" spans="1:20" s="140" customFormat="1" ht="3.75" customHeight="1" thickBot="1">
      <c r="A6" s="154"/>
      <c r="B6" s="155"/>
      <c r="C6" s="155"/>
      <c r="D6" s="155"/>
      <c r="E6" s="156"/>
      <c r="F6" s="156"/>
      <c r="G6" s="157"/>
      <c r="H6" s="156"/>
      <c r="I6" s="158"/>
      <c r="J6" s="155"/>
      <c r="K6" s="158"/>
      <c r="L6" s="155"/>
      <c r="M6" s="158"/>
      <c r="N6" s="155"/>
      <c r="O6" s="158"/>
      <c r="P6" s="155"/>
      <c r="Q6" s="159"/>
    </row>
    <row r="7" spans="1:20" s="157" customFormat="1" ht="10.5" customHeight="1">
      <c r="A7" s="160">
        <v>1</v>
      </c>
      <c r="B7" s="161"/>
      <c r="C7" s="161"/>
      <c r="D7" s="162">
        <v>1</v>
      </c>
      <c r="E7" s="261" t="s">
        <v>104</v>
      </c>
      <c r="F7" s="261" t="str">
        <f>IF($D7="","",VLOOKUP($D7,'[1]Ladies Do Main Draw Prep'!$A$7:$V$23,3))</f>
        <v>Carlista</v>
      </c>
      <c r="G7" s="261"/>
      <c r="H7" s="261">
        <f>IF($D7="","",VLOOKUP($D7,'[1]Ladies Do Main Draw Prep'!$A$7:$V$23,4))</f>
        <v>0</v>
      </c>
      <c r="I7" s="262"/>
      <c r="J7" s="263"/>
      <c r="K7" s="167"/>
      <c r="L7" s="166"/>
      <c r="M7" s="167"/>
      <c r="N7" s="166"/>
      <c r="O7" s="167"/>
      <c r="P7" s="166"/>
      <c r="Q7" s="168"/>
      <c r="R7" s="169"/>
      <c r="T7" s="170" t="str">
        <f>'[1]SetUp Officials'!P21</f>
        <v>Umpire</v>
      </c>
    </row>
    <row r="8" spans="1:20" s="157" customFormat="1" ht="9.6" customHeight="1">
      <c r="A8" s="171"/>
      <c r="B8" s="172"/>
      <c r="C8" s="172"/>
      <c r="D8" s="172"/>
      <c r="E8" s="261" t="str">
        <f>UPPER(IF($D7="","",VLOOKUP($D7,'[1]Ladies Do Main Draw Prep'!$A$7:$V$23,7)))</f>
        <v>LEE ASSANG</v>
      </c>
      <c r="F8" s="261" t="str">
        <f>IF($D7="","",VLOOKUP($D7,'[1]Ladies Do Main Draw Prep'!$A$7:$V$23,8))</f>
        <v>Yin</v>
      </c>
      <c r="G8" s="261"/>
      <c r="H8" s="261">
        <f>IF($D7="","",VLOOKUP($D7,'[1]Ladies Do Main Draw Prep'!$A$7:$V$23,9))</f>
        <v>0</v>
      </c>
      <c r="I8" s="266"/>
      <c r="J8" s="267" t="str">
        <f>IF(I8="a",E7,IF(I8="b",E9,""))</f>
        <v/>
      </c>
      <c r="K8" s="167"/>
      <c r="L8" s="166"/>
      <c r="M8" s="167"/>
      <c r="N8" s="166"/>
      <c r="O8" s="167"/>
      <c r="P8" s="166"/>
      <c r="Q8" s="168"/>
      <c r="R8" s="169"/>
      <c r="T8" s="175" t="str">
        <f>'[1]SetUp Officials'!P22</f>
        <v/>
      </c>
    </row>
    <row r="9" spans="1:20" s="157" customFormat="1" ht="9.6" customHeight="1">
      <c r="A9" s="171"/>
      <c r="B9" s="172"/>
      <c r="C9" s="172"/>
      <c r="D9" s="172"/>
      <c r="E9" s="263"/>
      <c r="F9" s="263"/>
      <c r="G9" s="263"/>
      <c r="H9" s="263"/>
      <c r="I9" s="268"/>
      <c r="J9" s="269" t="str">
        <f>UPPER(IF(OR(I10="a",I10="as"),E7,IF(OR(I10="b",I10="bs"),E11,)))</f>
        <v>MOHAMMED</v>
      </c>
      <c r="K9" s="178"/>
      <c r="L9" s="166"/>
      <c r="M9" s="167"/>
      <c r="N9" s="166"/>
      <c r="O9" s="167"/>
      <c r="P9" s="166"/>
      <c r="Q9" s="168"/>
      <c r="R9" s="169"/>
      <c r="T9" s="175" t="str">
        <f>'[1]SetUp Officials'!P23</f>
        <v/>
      </c>
    </row>
    <row r="10" spans="1:20" s="157" customFormat="1" ht="9.6" customHeight="1">
      <c r="A10" s="171"/>
      <c r="B10" s="172"/>
      <c r="C10" s="172"/>
      <c r="D10" s="172"/>
      <c r="E10" s="263"/>
      <c r="F10" s="263"/>
      <c r="G10" s="263"/>
      <c r="H10" s="271" t="s">
        <v>17</v>
      </c>
      <c r="I10" s="272" t="s">
        <v>51</v>
      </c>
      <c r="J10" s="273" t="str">
        <f>UPPER(IF(OR(I10="a",I10="as"),E8,IF(OR(I10="b",I10="bs"),E12,)))</f>
        <v>LEE ASSANG</v>
      </c>
      <c r="K10" s="182"/>
      <c r="L10" s="166"/>
      <c r="M10" s="167"/>
      <c r="N10" s="166"/>
      <c r="O10" s="167"/>
      <c r="P10" s="166"/>
      <c r="Q10" s="168"/>
      <c r="R10" s="169"/>
      <c r="T10" s="175" t="str">
        <f>'[1]SetUp Officials'!P24</f>
        <v/>
      </c>
    </row>
    <row r="11" spans="1:20" s="157" customFormat="1" ht="9.6" customHeight="1">
      <c r="A11" s="171">
        <v>2</v>
      </c>
      <c r="B11" s="161">
        <f>IF($D11="","",VLOOKUP($D11,'[1]Ladies Do Main Draw Prep'!$A$7:$V$23,20))</f>
        <v>0</v>
      </c>
      <c r="C11" s="161">
        <f>IF($D11="","",VLOOKUP($D11,'[1]Ladies Do Main Draw Prep'!$A$7:$V$23,21))</f>
        <v>0</v>
      </c>
      <c r="D11" s="162">
        <v>11</v>
      </c>
      <c r="E11" s="275" t="str">
        <f>UPPER(IF($D11="","",VLOOKUP($D11,'[1]Ladies Do Main Draw Prep'!$A$7:$V$23,2)))</f>
        <v>BYE</v>
      </c>
      <c r="F11" s="275">
        <f>IF($D11="","",VLOOKUP($D11,'[1]Ladies Do Main Draw Prep'!$A$7:$V$23,3))</f>
        <v>0</v>
      </c>
      <c r="G11" s="275"/>
      <c r="H11" s="275">
        <f>IF($D11="","",VLOOKUP($D11,'[1]Ladies Do Main Draw Prep'!$A$7:$V$23,4))</f>
        <v>0</v>
      </c>
      <c r="I11" s="276"/>
      <c r="J11" s="263"/>
      <c r="K11" s="185"/>
      <c r="L11" s="186"/>
      <c r="M11" s="178"/>
      <c r="N11" s="166"/>
      <c r="O11" s="167"/>
      <c r="P11" s="166"/>
      <c r="Q11" s="168"/>
      <c r="R11" s="169"/>
      <c r="T11" s="175" t="str">
        <f>'[1]SetUp Officials'!P25</f>
        <v/>
      </c>
    </row>
    <row r="12" spans="1:20" s="157" customFormat="1" ht="9.6" customHeight="1">
      <c r="A12" s="171"/>
      <c r="B12" s="172"/>
      <c r="C12" s="172"/>
      <c r="D12" s="172"/>
      <c r="E12" s="275" t="str">
        <f>UPPER(IF($D11="","",VLOOKUP($D11,'[1]Ladies Do Main Draw Prep'!$A$7:$V$23,7)))</f>
        <v/>
      </c>
      <c r="F12" s="275">
        <f>IF($D11="","",VLOOKUP($D11,'[1]Ladies Do Main Draw Prep'!$A$7:$V$23,8))</f>
        <v>0</v>
      </c>
      <c r="G12" s="275"/>
      <c r="H12" s="275">
        <f>IF($D11="","",VLOOKUP($D11,'[1]Ladies Do Main Draw Prep'!$A$7:$V$23,9))</f>
        <v>0</v>
      </c>
      <c r="I12" s="266"/>
      <c r="J12" s="263"/>
      <c r="K12" s="185"/>
      <c r="L12" s="187"/>
      <c r="M12" s="188"/>
      <c r="N12" s="166"/>
      <c r="O12" s="167"/>
      <c r="P12" s="166"/>
      <c r="Q12" s="168"/>
      <c r="R12" s="169"/>
      <c r="T12" s="175" t="str">
        <f>'[1]SetUp Officials'!P26</f>
        <v/>
      </c>
    </row>
    <row r="13" spans="1:20" s="157" customFormat="1" ht="9.6" customHeight="1">
      <c r="A13" s="171"/>
      <c r="B13" s="172"/>
      <c r="C13" s="172"/>
      <c r="D13" s="189"/>
      <c r="E13" s="263"/>
      <c r="F13" s="263"/>
      <c r="G13" s="263"/>
      <c r="H13" s="263"/>
      <c r="I13" s="281"/>
      <c r="J13" s="263"/>
      <c r="K13" s="176"/>
      <c r="L13" s="177" t="str">
        <f>UPPER(IF(OR(K14="a",K14="as"),J9,IF(OR(K14="b",K14="bs"),J17,)))</f>
        <v/>
      </c>
      <c r="M13" s="167"/>
      <c r="N13" s="166"/>
      <c r="O13" s="167"/>
      <c r="P13" s="166"/>
      <c r="Q13" s="168"/>
      <c r="R13" s="169"/>
      <c r="T13" s="175" t="str">
        <f>'[1]SetUp Officials'!P27</f>
        <v/>
      </c>
    </row>
    <row r="14" spans="1:20" s="157" customFormat="1" ht="9.6" customHeight="1">
      <c r="A14" s="171"/>
      <c r="B14" s="172"/>
      <c r="C14" s="172"/>
      <c r="D14" s="189"/>
      <c r="E14" s="263"/>
      <c r="F14" s="263"/>
      <c r="G14" s="263"/>
      <c r="H14" s="263"/>
      <c r="I14" s="281"/>
      <c r="J14" s="271" t="s">
        <v>17</v>
      </c>
      <c r="K14" s="180"/>
      <c r="L14" s="181" t="str">
        <f>UPPER(IF(OR(K14="a",K14="as"),J10,IF(OR(K14="b",K14="bs"),J18,)))</f>
        <v/>
      </c>
      <c r="M14" s="182"/>
      <c r="N14" s="166"/>
      <c r="O14" s="167"/>
      <c r="P14" s="166"/>
      <c r="Q14" s="168"/>
      <c r="R14" s="169"/>
      <c r="T14" s="175" t="str">
        <f>'[1]SetUp Officials'!P28</f>
        <v/>
      </c>
    </row>
    <row r="15" spans="1:20" s="157" customFormat="1" ht="9.6" customHeight="1">
      <c r="A15" s="171">
        <v>3</v>
      </c>
      <c r="B15" s="161">
        <f>IF($D15="","",VLOOKUP($D15,'[1]Ladies Do Main Draw Prep'!$A$7:$V$23,20))</f>
        <v>0</v>
      </c>
      <c r="C15" s="161">
        <f>IF($D15="","",VLOOKUP($D15,'[1]Ladies Do Main Draw Prep'!$A$7:$V$23,21))</f>
        <v>0</v>
      </c>
      <c r="D15" s="162">
        <v>9</v>
      </c>
      <c r="E15" s="275" t="str">
        <f>UPPER(IF($D15="","",VLOOKUP($D15,'[1]Ladies Do Main Draw Prep'!$A$7:$V$23,2)))</f>
        <v>SALANDY</v>
      </c>
      <c r="F15" s="275" t="str">
        <f>IF($D15="","",VLOOKUP($D15,'[1]Ladies Do Main Draw Prep'!$A$7:$V$23,3))</f>
        <v>Sarah</v>
      </c>
      <c r="G15" s="275"/>
      <c r="H15" s="275">
        <f>IF($D15="","",VLOOKUP($D15,'[1]Ladies Do Main Draw Prep'!$A$7:$V$23,4))</f>
        <v>0</v>
      </c>
      <c r="I15" s="262"/>
      <c r="J15" s="263"/>
      <c r="K15" s="185"/>
      <c r="L15" s="166"/>
      <c r="M15" s="185"/>
      <c r="N15" s="186"/>
      <c r="O15" s="167"/>
      <c r="P15" s="166"/>
      <c r="Q15" s="168"/>
      <c r="R15" s="169"/>
      <c r="T15" s="175" t="str">
        <f>'[1]SetUp Officials'!P29</f>
        <v/>
      </c>
    </row>
    <row r="16" spans="1:20" s="157" customFormat="1" ht="9.6" customHeight="1" thickBot="1">
      <c r="A16" s="171"/>
      <c r="B16" s="172"/>
      <c r="C16" s="172"/>
      <c r="D16" s="172"/>
      <c r="E16" s="275" t="str">
        <f>UPPER(IF($D15="","",VLOOKUP($D15,'[1]Ladies Do Main Draw Prep'!$A$7:$V$23,7)))</f>
        <v>FARRIER</v>
      </c>
      <c r="F16" s="275" t="str">
        <f>IF($D15="","",VLOOKUP($D15,'[1]Ladies Do Main Draw Prep'!$A$7:$V$23,8))</f>
        <v>Lindy Ann</v>
      </c>
      <c r="G16" s="275"/>
      <c r="H16" s="275">
        <f>IF($D15="","",VLOOKUP($D15,'[1]Ladies Do Main Draw Prep'!$A$7:$V$23,9))</f>
        <v>0</v>
      </c>
      <c r="I16" s="266"/>
      <c r="J16" s="267" t="str">
        <f>IF(I16="a",E15,IF(I16="b",E17,""))</f>
        <v/>
      </c>
      <c r="K16" s="185"/>
      <c r="L16" s="166"/>
      <c r="M16" s="185"/>
      <c r="N16" s="166"/>
      <c r="O16" s="167"/>
      <c r="P16" s="166"/>
      <c r="Q16" s="168"/>
      <c r="R16" s="169"/>
      <c r="T16" s="191" t="str">
        <f>'[1]SetUp Officials'!P30</f>
        <v>None</v>
      </c>
    </row>
    <row r="17" spans="1:18" s="157" customFormat="1" ht="9.6" customHeight="1">
      <c r="A17" s="171"/>
      <c r="B17" s="172"/>
      <c r="C17" s="172"/>
      <c r="D17" s="189"/>
      <c r="E17" s="263"/>
      <c r="F17" s="263"/>
      <c r="G17" s="263"/>
      <c r="H17" s="263"/>
      <c r="I17" s="268"/>
      <c r="J17" s="269" t="str">
        <f>UPPER(IF(OR(I18="a",I18="as"),E15,IF(OR(I18="b",I18="bs"),E19,)))</f>
        <v/>
      </c>
      <c r="K17" s="192"/>
      <c r="L17" s="166"/>
      <c r="M17" s="185"/>
      <c r="N17" s="166"/>
      <c r="O17" s="167"/>
      <c r="P17" s="166"/>
      <c r="Q17" s="168"/>
      <c r="R17" s="169"/>
    </row>
    <row r="18" spans="1:18" s="157" customFormat="1" ht="9.6" customHeight="1">
      <c r="A18" s="171"/>
      <c r="B18" s="172"/>
      <c r="C18" s="172"/>
      <c r="D18" s="189"/>
      <c r="E18" s="263"/>
      <c r="F18" s="263"/>
      <c r="G18" s="263"/>
      <c r="H18" s="271" t="s">
        <v>17</v>
      </c>
      <c r="I18" s="272"/>
      <c r="J18" s="273" t="str">
        <f>UPPER(IF(OR(I18="a",I18="as"),E16,IF(OR(I18="b",I18="bs"),E20,)))</f>
        <v/>
      </c>
      <c r="K18" s="173"/>
      <c r="L18" s="166"/>
      <c r="M18" s="185"/>
      <c r="N18" s="166"/>
      <c r="O18" s="167"/>
      <c r="P18" s="166"/>
      <c r="Q18" s="168"/>
      <c r="R18" s="169"/>
    </row>
    <row r="19" spans="1:18" s="157" customFormat="1" ht="9.6" customHeight="1">
      <c r="A19" s="171">
        <v>4</v>
      </c>
      <c r="B19" s="161">
        <f>IF($D19="","",VLOOKUP($D19,'[1]Ladies Do Main Draw Prep'!$A$7:$V$23,20))</f>
        <v>0</v>
      </c>
      <c r="C19" s="161">
        <f>IF($D19="","",VLOOKUP($D19,'[1]Ladies Do Main Draw Prep'!$A$7:$V$23,21))</f>
        <v>0</v>
      </c>
      <c r="D19" s="162">
        <v>8</v>
      </c>
      <c r="E19" s="275" t="str">
        <f>UPPER(IF($D19="","",VLOOKUP($D19,'[1]Ladies Do Main Draw Prep'!$A$7:$V$23,2)))</f>
        <v>LEITCH</v>
      </c>
      <c r="F19" s="275" t="str">
        <f>IF($D19="","",VLOOKUP($D19,'[1]Ladies Do Main Draw Prep'!$A$7:$V$23,3))</f>
        <v>Kelsey</v>
      </c>
      <c r="G19" s="275"/>
      <c r="H19" s="275">
        <f>IF($D19="","",VLOOKUP($D19,'[1]Ladies Do Main Draw Prep'!$A$7:$V$23,4))</f>
        <v>0</v>
      </c>
      <c r="I19" s="276"/>
      <c r="J19" s="263"/>
      <c r="K19" s="167"/>
      <c r="L19" s="186"/>
      <c r="M19" s="192"/>
      <c r="N19" s="166"/>
      <c r="O19" s="167"/>
      <c r="P19" s="166"/>
      <c r="Q19" s="168"/>
      <c r="R19" s="169"/>
    </row>
    <row r="20" spans="1:18" s="157" customFormat="1" ht="9.6" customHeight="1">
      <c r="A20" s="171"/>
      <c r="B20" s="172"/>
      <c r="C20" s="172"/>
      <c r="D20" s="172"/>
      <c r="E20" s="275" t="str">
        <f>UPPER(IF($D19="","",VLOOKUP($D19,'[1]Ladies Do Main Draw Prep'!$A$7:$V$23,7)))</f>
        <v>SABGA</v>
      </c>
      <c r="F20" s="275" t="str">
        <f>IF($D19="","",VLOOKUP($D19,'[1]Ladies Do Main Draw Prep'!$A$7:$V$23,8))</f>
        <v>Kimberly</v>
      </c>
      <c r="G20" s="275"/>
      <c r="H20" s="275">
        <f>IF($D19="","",VLOOKUP($D19,'[1]Ladies Do Main Draw Prep'!$A$7:$V$23,9))</f>
        <v>0</v>
      </c>
      <c r="I20" s="266"/>
      <c r="J20" s="263"/>
      <c r="K20" s="167"/>
      <c r="L20" s="187"/>
      <c r="M20" s="193"/>
      <c r="N20" s="166"/>
      <c r="O20" s="167"/>
      <c r="P20" s="166"/>
      <c r="Q20" s="168"/>
      <c r="R20" s="169"/>
    </row>
    <row r="21" spans="1:18" s="157" customFormat="1" ht="9.6" customHeight="1">
      <c r="A21" s="171"/>
      <c r="B21" s="172"/>
      <c r="C21" s="172"/>
      <c r="D21" s="172"/>
      <c r="E21" s="263"/>
      <c r="F21" s="263"/>
      <c r="G21" s="263"/>
      <c r="H21" s="263"/>
      <c r="I21" s="281"/>
      <c r="J21" s="263"/>
      <c r="K21" s="167"/>
      <c r="L21" s="166"/>
      <c r="M21" s="176"/>
      <c r="N21" s="177" t="str">
        <f>UPPER(IF(OR(M22="a",M22="as"),L13,IF(OR(M22="b",M22="bs"),L29,)))</f>
        <v/>
      </c>
      <c r="O21" s="167"/>
      <c r="P21" s="166"/>
      <c r="Q21" s="168"/>
      <c r="R21" s="169"/>
    </row>
    <row r="22" spans="1:18" s="157" customFormat="1" ht="9.6" customHeight="1">
      <c r="A22" s="171"/>
      <c r="B22" s="172"/>
      <c r="C22" s="172"/>
      <c r="D22" s="172"/>
      <c r="E22" s="263"/>
      <c r="F22" s="263"/>
      <c r="G22" s="263"/>
      <c r="H22" s="263"/>
      <c r="I22" s="281"/>
      <c r="J22" s="263"/>
      <c r="K22" s="167"/>
      <c r="L22" s="179" t="s">
        <v>17</v>
      </c>
      <c r="M22" s="180"/>
      <c r="N22" s="181" t="str">
        <f>UPPER(IF(OR(M22="a",M22="as"),L14,IF(OR(M22="b",M22="bs"),L30,)))</f>
        <v/>
      </c>
      <c r="O22" s="182"/>
      <c r="P22" s="166"/>
      <c r="Q22" s="168"/>
      <c r="R22" s="169"/>
    </row>
    <row r="23" spans="1:18" s="157" customFormat="1" ht="9.6" customHeight="1">
      <c r="A23" s="160">
        <v>5</v>
      </c>
      <c r="B23" s="161">
        <f>IF($D23="","",VLOOKUP($D23,'[1]Ladies Do Main Draw Prep'!$A$7:$V$23,20))</f>
        <v>0</v>
      </c>
      <c r="C23" s="161">
        <f>IF($D23="","",VLOOKUP($D23,'[1]Ladies Do Main Draw Prep'!$A$7:$V$23,21))</f>
        <v>0</v>
      </c>
      <c r="D23" s="162">
        <v>11</v>
      </c>
      <c r="E23" s="261" t="str">
        <f>UPPER(IF($D23="","",VLOOKUP($D23,'[1]Ladies Do Main Draw Prep'!$A$7:$V$23,2)))</f>
        <v>BYE</v>
      </c>
      <c r="F23" s="261">
        <f>IF($D23="","",VLOOKUP($D23,'[1]Ladies Do Main Draw Prep'!$A$7:$V$23,3))</f>
        <v>0</v>
      </c>
      <c r="G23" s="261"/>
      <c r="H23" s="261">
        <f>IF($D23="","",VLOOKUP($D23,'[1]Ladies Do Main Draw Prep'!$A$7:$V$23,4))</f>
        <v>0</v>
      </c>
      <c r="I23" s="262"/>
      <c r="J23" s="263"/>
      <c r="K23" s="167"/>
      <c r="L23" s="166"/>
      <c r="M23" s="185"/>
      <c r="N23" s="166"/>
      <c r="O23" s="185"/>
      <c r="P23" s="166"/>
      <c r="Q23" s="168"/>
      <c r="R23" s="169"/>
    </row>
    <row r="24" spans="1:18" s="157" customFormat="1" ht="9.6" customHeight="1">
      <c r="A24" s="171"/>
      <c r="B24" s="172"/>
      <c r="C24" s="172"/>
      <c r="D24" s="172"/>
      <c r="E24" s="261" t="str">
        <f>UPPER(IF($D23="","",VLOOKUP($D23,'[1]Ladies Do Main Draw Prep'!$A$7:$V$23,7)))</f>
        <v/>
      </c>
      <c r="F24" s="261">
        <f>IF($D23="","",VLOOKUP($D23,'[1]Ladies Do Main Draw Prep'!$A$7:$V$23,8))</f>
        <v>0</v>
      </c>
      <c r="G24" s="261"/>
      <c r="H24" s="261">
        <f>IF($D23="","",VLOOKUP($D23,'[1]Ladies Do Main Draw Prep'!$A$7:$V$23,9))</f>
        <v>0</v>
      </c>
      <c r="I24" s="266"/>
      <c r="J24" s="267" t="str">
        <f>IF(I24="a",E23,IF(I24="b",E25,""))</f>
        <v/>
      </c>
      <c r="K24" s="167"/>
      <c r="L24" s="166"/>
      <c r="M24" s="185"/>
      <c r="N24" s="166"/>
      <c r="O24" s="185"/>
      <c r="P24" s="166"/>
      <c r="Q24" s="168"/>
      <c r="R24" s="169"/>
    </row>
    <row r="25" spans="1:18" s="157" customFormat="1" ht="9.6" customHeight="1">
      <c r="A25" s="171"/>
      <c r="B25" s="172"/>
      <c r="C25" s="172"/>
      <c r="D25" s="172"/>
      <c r="E25" s="263"/>
      <c r="F25" s="263"/>
      <c r="G25" s="263"/>
      <c r="H25" s="263"/>
      <c r="I25" s="268"/>
      <c r="J25" s="269" t="str">
        <f>UPPER(IF(OR(I26="a",I26="as"),E23,IF(OR(I26="b",I26="bs"),E27,)))</f>
        <v>KING</v>
      </c>
      <c r="K25" s="178"/>
      <c r="L25" s="166"/>
      <c r="M25" s="185"/>
      <c r="N25" s="166"/>
      <c r="O25" s="185"/>
      <c r="P25" s="166"/>
      <c r="Q25" s="168"/>
      <c r="R25" s="169"/>
    </row>
    <row r="26" spans="1:18" s="157" customFormat="1" ht="9.6" customHeight="1">
      <c r="A26" s="171"/>
      <c r="B26" s="172"/>
      <c r="C26" s="172"/>
      <c r="D26" s="172"/>
      <c r="E26" s="263"/>
      <c r="F26" s="263"/>
      <c r="G26" s="263"/>
      <c r="H26" s="271" t="s">
        <v>17</v>
      </c>
      <c r="I26" s="272" t="s">
        <v>105</v>
      </c>
      <c r="J26" s="273" t="s">
        <v>103</v>
      </c>
      <c r="K26" s="182"/>
      <c r="L26" s="166"/>
      <c r="M26" s="185"/>
      <c r="N26" s="166"/>
      <c r="O26" s="185"/>
      <c r="P26" s="166"/>
      <c r="Q26" s="168"/>
      <c r="R26" s="169"/>
    </row>
    <row r="27" spans="1:18" s="157" customFormat="1" ht="9.6" customHeight="1">
      <c r="A27" s="171">
        <v>6</v>
      </c>
      <c r="B27" s="161">
        <f>IF($D27="","",VLOOKUP($D27,'[1]Ladies Do Main Draw Prep'!$A$7:$V$23,20))</f>
        <v>0</v>
      </c>
      <c r="C27" s="161">
        <f>IF($D27="","",VLOOKUP($D27,'[1]Ladies Do Main Draw Prep'!$A$7:$V$23,21))</f>
        <v>0</v>
      </c>
      <c r="D27" s="162">
        <v>3</v>
      </c>
      <c r="E27" s="261" t="str">
        <f>UPPER(IF($D27="","",VLOOKUP($D27,'[1]Ladies Do Main Draw Prep'!$A$7:$V$23,2)))</f>
        <v>KING</v>
      </c>
      <c r="F27" s="261" t="str">
        <f>IF($D27="","",VLOOKUP($D27,'[1]Ladies Do Main Draw Prep'!$A$7:$V$23,3))</f>
        <v>Anya</v>
      </c>
      <c r="G27" s="261"/>
      <c r="H27" s="275">
        <f>IF($D27="","",VLOOKUP($D27,'[1]Ladies Do Main Draw Prep'!$A$7:$V$23,4))</f>
        <v>0</v>
      </c>
      <c r="I27" s="276"/>
      <c r="J27" s="263"/>
      <c r="K27" s="185"/>
      <c r="L27" s="186"/>
      <c r="M27" s="192"/>
      <c r="N27" s="166"/>
      <c r="O27" s="185"/>
      <c r="P27" s="166"/>
      <c r="Q27" s="168"/>
      <c r="R27" s="169"/>
    </row>
    <row r="28" spans="1:18" s="157" customFormat="1" ht="9.6" customHeight="1">
      <c r="A28" s="171"/>
      <c r="B28" s="172"/>
      <c r="C28" s="172"/>
      <c r="D28" s="172"/>
      <c r="E28" s="261" t="str">
        <f>UPPER(IF($D27="","",VLOOKUP($D27,'[1]Ladies Do Main Draw Prep'!$A$7:$V$23,7)))</f>
        <v>SELLIER</v>
      </c>
      <c r="F28" s="261" t="str">
        <f>IF($D27="","",VLOOKUP($D27,'[1]Ladies Do Main Draw Prep'!$A$7:$V$23,8))</f>
        <v>Trevine</v>
      </c>
      <c r="G28" s="261"/>
      <c r="H28" s="275">
        <f>IF($D27="","",VLOOKUP($D27,'[1]Ladies Do Main Draw Prep'!$A$7:$V$23,9))</f>
        <v>0</v>
      </c>
      <c r="I28" s="266"/>
      <c r="J28" s="263"/>
      <c r="K28" s="185"/>
      <c r="L28" s="187"/>
      <c r="M28" s="193"/>
      <c r="N28" s="166"/>
      <c r="O28" s="185"/>
      <c r="P28" s="166"/>
      <c r="Q28" s="168"/>
      <c r="R28" s="169"/>
    </row>
    <row r="29" spans="1:18" s="157" customFormat="1" ht="9.6" customHeight="1">
      <c r="A29" s="171"/>
      <c r="B29" s="172"/>
      <c r="C29" s="172"/>
      <c r="D29" s="189"/>
      <c r="E29" s="263"/>
      <c r="F29" s="263"/>
      <c r="G29" s="263"/>
      <c r="H29" s="263"/>
      <c r="I29" s="281"/>
      <c r="J29" s="263"/>
      <c r="K29" s="176"/>
      <c r="L29" s="177" t="str">
        <f>UPPER(IF(OR(K30="a",K30="as"),J25,IF(OR(K30="b",K30="bs"),J33,)))</f>
        <v/>
      </c>
      <c r="M29" s="185"/>
      <c r="N29" s="166"/>
      <c r="O29" s="185"/>
      <c r="P29" s="166"/>
      <c r="Q29" s="168"/>
      <c r="R29" s="169"/>
    </row>
    <row r="30" spans="1:18" s="157" customFormat="1" ht="9.6" customHeight="1">
      <c r="A30" s="171"/>
      <c r="B30" s="172"/>
      <c r="C30" s="172"/>
      <c r="D30" s="189"/>
      <c r="E30" s="263"/>
      <c r="F30" s="263"/>
      <c r="G30" s="263"/>
      <c r="H30" s="263"/>
      <c r="I30" s="281"/>
      <c r="J30" s="271" t="s">
        <v>17</v>
      </c>
      <c r="K30" s="180"/>
      <c r="L30" s="181" t="str">
        <f>UPPER(IF(OR(K30="a",K30="as"),J26,IF(OR(K30="b",K30="bs"),J34,)))</f>
        <v/>
      </c>
      <c r="M30" s="173"/>
      <c r="N30" s="166"/>
      <c r="O30" s="185"/>
      <c r="P30" s="166"/>
      <c r="Q30" s="168"/>
      <c r="R30" s="169"/>
    </row>
    <row r="31" spans="1:18" s="157" customFormat="1" ht="9.6" customHeight="1">
      <c r="A31" s="171">
        <v>7</v>
      </c>
      <c r="B31" s="161">
        <f>IF($D31="","",VLOOKUP($D31,'[1]Ladies Do Main Draw Prep'!$A$7:$V$23,20))</f>
        <v>0</v>
      </c>
      <c r="C31" s="161">
        <f>IF($D31="","",VLOOKUP($D31,'[1]Ladies Do Main Draw Prep'!$A$7:$V$23,21))</f>
        <v>0</v>
      </c>
      <c r="D31" s="162">
        <v>7</v>
      </c>
      <c r="E31" s="275" t="str">
        <f>UPPER(IF($D31="","",VLOOKUP($D31,'[1]Ladies Do Main Draw Prep'!$A$7:$V$23,2)))</f>
        <v>BEACH</v>
      </c>
      <c r="F31" s="275" t="str">
        <f>IF($D31="","",VLOOKUP($D31,'[1]Ladies Do Main Draw Prep'!$A$7:$V$23,3))</f>
        <v>Sindy</v>
      </c>
      <c r="G31" s="275"/>
      <c r="H31" s="275">
        <f>IF($D31="","",VLOOKUP($D31,'[1]Ladies Do Main Draw Prep'!$A$7:$V$23,4))</f>
        <v>0</v>
      </c>
      <c r="I31" s="262"/>
      <c r="J31" s="263"/>
      <c r="K31" s="185"/>
      <c r="L31" s="166"/>
      <c r="M31" s="167"/>
      <c r="N31" s="186"/>
      <c r="O31" s="185"/>
      <c r="P31" s="166"/>
      <c r="Q31" s="168"/>
      <c r="R31" s="169"/>
    </row>
    <row r="32" spans="1:18" s="157" customFormat="1" ht="9.6" customHeight="1">
      <c r="A32" s="171"/>
      <c r="B32" s="172"/>
      <c r="C32" s="172"/>
      <c r="D32" s="172"/>
      <c r="E32" s="275" t="str">
        <f>UPPER(IF($D31="","",VLOOKUP($D31,'[1]Ladies Do Main Draw Prep'!$A$7:$V$23,7)))</f>
        <v>SINGH</v>
      </c>
      <c r="F32" s="275" t="str">
        <f>IF($D31="","",VLOOKUP($D31,'[1]Ladies Do Main Draw Prep'!$A$7:$V$23,8))</f>
        <v>Saviitree</v>
      </c>
      <c r="G32" s="275"/>
      <c r="H32" s="275">
        <f>IF($D31="","",VLOOKUP($D31,'[1]Ladies Do Main Draw Prep'!$A$7:$V$23,9))</f>
        <v>0</v>
      </c>
      <c r="I32" s="266"/>
      <c r="J32" s="267" t="str">
        <f>IF(I32="a",E31,IF(I32="b",E33,""))</f>
        <v/>
      </c>
      <c r="K32" s="185"/>
      <c r="L32" s="166"/>
      <c r="M32" s="167"/>
      <c r="N32" s="166"/>
      <c r="O32" s="185"/>
      <c r="P32" s="166"/>
      <c r="Q32" s="168"/>
      <c r="R32" s="169"/>
    </row>
    <row r="33" spans="1:18" s="157" customFormat="1" ht="9.6" customHeight="1">
      <c r="A33" s="171"/>
      <c r="B33" s="172"/>
      <c r="C33" s="172"/>
      <c r="D33" s="189"/>
      <c r="E33" s="263"/>
      <c r="F33" s="263"/>
      <c r="G33" s="263"/>
      <c r="H33" s="263"/>
      <c r="I33" s="268"/>
      <c r="J33" s="269" t="str">
        <f>UPPER(IF(OR(I34="a",I34="as"),E31,IF(OR(I34="b",I34="bs"),E35,)))</f>
        <v>BEACH</v>
      </c>
      <c r="K33" s="192"/>
      <c r="L33" s="166"/>
      <c r="M33" s="167"/>
      <c r="N33" s="166"/>
      <c r="O33" s="185"/>
      <c r="P33" s="166"/>
      <c r="Q33" s="168"/>
      <c r="R33" s="169"/>
    </row>
    <row r="34" spans="1:18" s="157" customFormat="1" ht="9.6" customHeight="1">
      <c r="A34" s="171"/>
      <c r="B34" s="172"/>
      <c r="C34" s="172"/>
      <c r="D34" s="189"/>
      <c r="E34" s="263"/>
      <c r="F34" s="263"/>
      <c r="G34" s="263"/>
      <c r="H34" s="271" t="s">
        <v>17</v>
      </c>
      <c r="I34" s="272" t="s">
        <v>51</v>
      </c>
      <c r="J34" s="273" t="str">
        <f>UPPER(IF(OR(I34="a",I34="as"),E32,IF(OR(I34="b",I34="bs"),E36,)))</f>
        <v>SINGH</v>
      </c>
      <c r="K34" s="173"/>
      <c r="L34" s="166"/>
      <c r="M34" s="167"/>
      <c r="N34" s="166"/>
      <c r="O34" s="185"/>
      <c r="P34" s="166"/>
      <c r="Q34" s="168"/>
      <c r="R34" s="169"/>
    </row>
    <row r="35" spans="1:18" s="157" customFormat="1" ht="9.6" customHeight="1">
      <c r="A35" s="171">
        <v>8</v>
      </c>
      <c r="B35" s="161">
        <f>IF($D35="","",VLOOKUP($D35,'[1]Ladies Do Main Draw Prep'!$A$7:$V$23,20))</f>
        <v>0</v>
      </c>
      <c r="C35" s="161">
        <f>IF($D35="","",VLOOKUP($D35,'[1]Ladies Do Main Draw Prep'!$A$7:$V$23,21))</f>
        <v>0</v>
      </c>
      <c r="D35" s="162">
        <v>11</v>
      </c>
      <c r="E35" s="275" t="str">
        <f>UPPER(IF($D35="","",VLOOKUP($D35,'[1]Ladies Do Main Draw Prep'!$A$7:$V$23,2)))</f>
        <v>BYE</v>
      </c>
      <c r="F35" s="275">
        <f>IF($D35="","",VLOOKUP($D35,'[1]Ladies Do Main Draw Prep'!$A$7:$V$23,3))</f>
        <v>0</v>
      </c>
      <c r="G35" s="275"/>
      <c r="H35" s="275">
        <f>IF($D35="","",VLOOKUP($D35,'[1]Ladies Do Main Draw Prep'!$A$7:$V$23,4))</f>
        <v>0</v>
      </c>
      <c r="I35" s="276"/>
      <c r="J35" s="263"/>
      <c r="K35" s="167"/>
      <c r="L35" s="186"/>
      <c r="M35" s="178"/>
      <c r="N35" s="166"/>
      <c r="O35" s="185"/>
      <c r="P35" s="166"/>
      <c r="Q35" s="168"/>
      <c r="R35" s="169"/>
    </row>
    <row r="36" spans="1:18" s="157" customFormat="1" ht="9.6" customHeight="1">
      <c r="A36" s="171"/>
      <c r="B36" s="172"/>
      <c r="C36" s="172"/>
      <c r="D36" s="172"/>
      <c r="E36" s="275" t="str">
        <f>UPPER(IF($D35="","",VLOOKUP($D35,'[1]Ladies Do Main Draw Prep'!$A$7:$V$23,7)))</f>
        <v/>
      </c>
      <c r="F36" s="275">
        <f>IF($D35="","",VLOOKUP($D35,'[1]Ladies Do Main Draw Prep'!$A$7:$V$23,8))</f>
        <v>0</v>
      </c>
      <c r="G36" s="275"/>
      <c r="H36" s="275">
        <f>IF($D35="","",VLOOKUP($D35,'[1]Ladies Do Main Draw Prep'!$A$7:$V$23,9))</f>
        <v>0</v>
      </c>
      <c r="I36" s="266"/>
      <c r="J36" s="263"/>
      <c r="K36" s="167"/>
      <c r="L36" s="187"/>
      <c r="M36" s="188"/>
      <c r="N36" s="166"/>
      <c r="O36" s="185"/>
      <c r="P36" s="166"/>
      <c r="Q36" s="168"/>
      <c r="R36" s="169"/>
    </row>
    <row r="37" spans="1:18" s="157" customFormat="1" ht="9.6" customHeight="1">
      <c r="A37" s="171"/>
      <c r="B37" s="172"/>
      <c r="C37" s="172"/>
      <c r="D37" s="189"/>
      <c r="E37" s="263"/>
      <c r="F37" s="263"/>
      <c r="G37" s="263"/>
      <c r="H37" s="263"/>
      <c r="I37" s="281"/>
      <c r="J37" s="263"/>
      <c r="K37" s="167"/>
      <c r="L37" s="166"/>
      <c r="M37" s="167"/>
      <c r="N37" s="167"/>
      <c r="O37" s="176"/>
      <c r="P37" s="177" t="str">
        <f>UPPER(IF(OR(O38="a",O38="as"),N21,IF(OR(O38="b",O38="bs"),N53,)))</f>
        <v/>
      </c>
      <c r="Q37" s="194"/>
      <c r="R37" s="169"/>
    </row>
    <row r="38" spans="1:18" s="157" customFormat="1" ht="9.6" customHeight="1">
      <c r="A38" s="171"/>
      <c r="B38" s="172"/>
      <c r="C38" s="172"/>
      <c r="D38" s="189"/>
      <c r="E38" s="263"/>
      <c r="F38" s="263"/>
      <c r="G38" s="263"/>
      <c r="H38" s="263"/>
      <c r="I38" s="281"/>
      <c r="J38" s="263"/>
      <c r="K38" s="167"/>
      <c r="L38" s="166"/>
      <c r="M38" s="167"/>
      <c r="N38" s="179" t="s">
        <v>17</v>
      </c>
      <c r="O38" s="180"/>
      <c r="P38" s="181" t="str">
        <f>UPPER(IF(OR(O38="a",O38="as"),N22,IF(OR(O38="b",O38="bs"),N54,)))</f>
        <v/>
      </c>
      <c r="Q38" s="195"/>
      <c r="R38" s="169"/>
    </row>
    <row r="39" spans="1:18" s="157" customFormat="1" ht="9.6" customHeight="1">
      <c r="A39" s="171">
        <v>9</v>
      </c>
      <c r="B39" s="161">
        <f>IF($D39="","",VLOOKUP($D39,'[1]Ladies Do Main Draw Prep'!$A$7:$V$23,20))</f>
        <v>0</v>
      </c>
      <c r="C39" s="161">
        <f>IF($D39="","",VLOOKUP($D39,'[1]Ladies Do Main Draw Prep'!$A$7:$V$23,21))</f>
        <v>0</v>
      </c>
      <c r="D39" s="162">
        <v>10</v>
      </c>
      <c r="E39" s="275" t="str">
        <f>UPPER(IF($D39="","",VLOOKUP($D39,'[1]Ladies Do Main Draw Prep'!$A$7:$V$23,2)))</f>
        <v>DE FREITAS</v>
      </c>
      <c r="F39" s="275" t="str">
        <f>IF($D39="","",VLOOKUP($D39,'[1]Ladies Do Main Draw Prep'!$A$7:$V$23,3))</f>
        <v>Roxane</v>
      </c>
      <c r="G39" s="275"/>
      <c r="H39" s="275">
        <f>IF($D39="","",VLOOKUP($D39,'[1]Ladies Do Main Draw Prep'!$A$7:$V$23,4))</f>
        <v>0</v>
      </c>
      <c r="I39" s="262"/>
      <c r="J39" s="263"/>
      <c r="K39" s="167"/>
      <c r="L39" s="166"/>
      <c r="M39" s="167"/>
      <c r="N39" s="166"/>
      <c r="O39" s="185"/>
      <c r="P39" s="186"/>
      <c r="Q39" s="168"/>
      <c r="R39" s="169"/>
    </row>
    <row r="40" spans="1:18" s="157" customFormat="1" ht="9.6" customHeight="1">
      <c r="A40" s="171"/>
      <c r="B40" s="172"/>
      <c r="C40" s="172"/>
      <c r="D40" s="172"/>
      <c r="E40" s="275" t="str">
        <f>UPPER(IF($D39="","",VLOOKUP($D39,'[1]Ladies Do Main Draw Prep'!$A$7:$V$23,7)))</f>
        <v>AMOW</v>
      </c>
      <c r="F40" s="275" t="str">
        <f>IF($D39="","",VLOOKUP($D39,'[1]Ladies Do Main Draw Prep'!$A$7:$V$23,8))</f>
        <v>Dixie Lee</v>
      </c>
      <c r="G40" s="275"/>
      <c r="H40" s="275">
        <f>IF($D39="","",VLOOKUP($D39,'[1]Ladies Do Main Draw Prep'!$A$7:$V$23,9))</f>
        <v>0</v>
      </c>
      <c r="I40" s="266"/>
      <c r="J40" s="267" t="str">
        <f>IF(I40="a",E39,IF(I40="b",E41,""))</f>
        <v/>
      </c>
      <c r="K40" s="167"/>
      <c r="L40" s="166"/>
      <c r="M40" s="167"/>
      <c r="N40" s="166"/>
      <c r="O40" s="185"/>
      <c r="P40" s="187"/>
      <c r="Q40" s="196"/>
      <c r="R40" s="169"/>
    </row>
    <row r="41" spans="1:18" s="157" customFormat="1" ht="9.6" customHeight="1">
      <c r="A41" s="171"/>
      <c r="B41" s="172"/>
      <c r="C41" s="172"/>
      <c r="D41" s="189"/>
      <c r="E41" s="263"/>
      <c r="F41" s="263"/>
      <c r="G41" s="263"/>
      <c r="H41" s="263"/>
      <c r="I41" s="268"/>
      <c r="J41" s="269" t="str">
        <f>UPPER(IF(OR(I42="a",I42="as"),E39,IF(OR(I42="b",I42="bs"),E43,)))</f>
        <v/>
      </c>
      <c r="K41" s="178"/>
      <c r="L41" s="166"/>
      <c r="M41" s="167"/>
      <c r="N41" s="166"/>
      <c r="O41" s="185"/>
      <c r="P41" s="166"/>
      <c r="Q41" s="168"/>
      <c r="R41" s="169"/>
    </row>
    <row r="42" spans="1:18" s="157" customFormat="1" ht="9.6" customHeight="1">
      <c r="A42" s="171"/>
      <c r="B42" s="172"/>
      <c r="C42" s="172"/>
      <c r="D42" s="189"/>
      <c r="E42" s="263"/>
      <c r="F42" s="263"/>
      <c r="G42" s="263"/>
      <c r="H42" s="271" t="s">
        <v>17</v>
      </c>
      <c r="I42" s="272"/>
      <c r="J42" s="273" t="str">
        <f>UPPER(IF(OR(I42="a",I42="as"),E40,IF(OR(I42="b",I42="bs"),E44,)))</f>
        <v/>
      </c>
      <c r="K42" s="182"/>
      <c r="L42" s="166"/>
      <c r="M42" s="167"/>
      <c r="N42" s="166"/>
      <c r="O42" s="185"/>
      <c r="P42" s="166"/>
      <c r="Q42" s="168"/>
      <c r="R42" s="169"/>
    </row>
    <row r="43" spans="1:18" s="157" customFormat="1" ht="9.6" customHeight="1">
      <c r="A43" s="171">
        <v>10</v>
      </c>
      <c r="B43" s="161">
        <f>IF($D43="","",VLOOKUP($D43,'[1]Ladies Do Main Draw Prep'!$A$7:$V$23,20))</f>
        <v>0</v>
      </c>
      <c r="C43" s="161">
        <f>IF($D43="","",VLOOKUP($D43,'[1]Ladies Do Main Draw Prep'!$A$7:$V$23,21))</f>
        <v>0</v>
      </c>
      <c r="D43" s="162">
        <v>5</v>
      </c>
      <c r="E43" s="275" t="str">
        <f>UPPER(IF($D43="","",VLOOKUP($D43,'[1]Ladies Do Main Draw Prep'!$A$7:$V$23,2)))</f>
        <v>HONORE</v>
      </c>
      <c r="F43" s="275" t="str">
        <f>IF($D43="","",VLOOKUP($D43,'[1]Ladies Do Main Draw Prep'!$A$7:$V$23,3))</f>
        <v>Maria</v>
      </c>
      <c r="G43" s="275"/>
      <c r="H43" s="275">
        <f>IF($D43="","",VLOOKUP($D43,'[1]Ladies Do Main Draw Prep'!$A$7:$V$23,4))</f>
        <v>0</v>
      </c>
      <c r="I43" s="276"/>
      <c r="J43" s="263"/>
      <c r="K43" s="185"/>
      <c r="L43" s="186"/>
      <c r="M43" s="178"/>
      <c r="N43" s="166"/>
      <c r="O43" s="185"/>
      <c r="P43" s="166"/>
      <c r="Q43" s="168"/>
      <c r="R43" s="169"/>
    </row>
    <row r="44" spans="1:18" s="157" customFormat="1" ht="9.6" customHeight="1">
      <c r="A44" s="171"/>
      <c r="B44" s="172"/>
      <c r="C44" s="172"/>
      <c r="D44" s="172"/>
      <c r="E44" s="275" t="str">
        <f>UPPER(IF($D43="","",VLOOKUP($D43,'[1]Ladies Do Main Draw Prep'!$A$7:$V$23,7)))</f>
        <v>LEE YOUNG</v>
      </c>
      <c r="F44" s="275" t="str">
        <f>IF($D43="","",VLOOKUP($D43,'[1]Ladies Do Main Draw Prep'!$A$7:$V$23,8))</f>
        <v>Keesa</v>
      </c>
      <c r="G44" s="275"/>
      <c r="H44" s="275">
        <f>IF($D43="","",VLOOKUP($D43,'[1]Ladies Do Main Draw Prep'!$A$7:$V$23,9))</f>
        <v>0</v>
      </c>
      <c r="I44" s="266"/>
      <c r="J44" s="263"/>
      <c r="K44" s="185"/>
      <c r="L44" s="187"/>
      <c r="M44" s="188"/>
      <c r="N44" s="166"/>
      <c r="O44" s="185"/>
      <c r="P44" s="166"/>
      <c r="Q44" s="168"/>
      <c r="R44" s="169"/>
    </row>
    <row r="45" spans="1:18" s="157" customFormat="1" ht="9.6" customHeight="1">
      <c r="A45" s="171"/>
      <c r="B45" s="172"/>
      <c r="C45" s="172"/>
      <c r="D45" s="189"/>
      <c r="E45" s="263"/>
      <c r="F45" s="263"/>
      <c r="G45" s="263"/>
      <c r="H45" s="263"/>
      <c r="I45" s="281"/>
      <c r="J45" s="263"/>
      <c r="K45" s="176"/>
      <c r="L45" s="177" t="str">
        <f>UPPER(IF(OR(K46="a",K46="as"),J41,IF(OR(K46="b",K46="bs"),J49,)))</f>
        <v/>
      </c>
      <c r="M45" s="167"/>
      <c r="N45" s="166"/>
      <c r="O45" s="185"/>
      <c r="P45" s="166"/>
      <c r="Q45" s="168"/>
      <c r="R45" s="169"/>
    </row>
    <row r="46" spans="1:18" s="157" customFormat="1" ht="9.6" customHeight="1">
      <c r="A46" s="171"/>
      <c r="B46" s="172"/>
      <c r="C46" s="172"/>
      <c r="D46" s="189"/>
      <c r="E46" s="263"/>
      <c r="F46" s="263"/>
      <c r="G46" s="263"/>
      <c r="H46" s="263"/>
      <c r="I46" s="281"/>
      <c r="J46" s="271" t="s">
        <v>17</v>
      </c>
      <c r="K46" s="180"/>
      <c r="L46" s="181" t="str">
        <f>UPPER(IF(OR(K46="a",K46="as"),J42,IF(OR(K46="b",K46="bs"),J50,)))</f>
        <v/>
      </c>
      <c r="M46" s="182"/>
      <c r="N46" s="166"/>
      <c r="O46" s="185"/>
      <c r="P46" s="166"/>
      <c r="Q46" s="168"/>
      <c r="R46" s="169"/>
    </row>
    <row r="47" spans="1:18" s="157" customFormat="1" ht="9.6" customHeight="1">
      <c r="A47" s="171">
        <v>11</v>
      </c>
      <c r="B47" s="161">
        <f>IF($D47="","",VLOOKUP($D47,'[1]Ladies Do Main Draw Prep'!$A$7:$V$23,20))</f>
        <v>0</v>
      </c>
      <c r="C47" s="161">
        <f>IF($D47="","",VLOOKUP($D47,'[1]Ladies Do Main Draw Prep'!$A$7:$V$23,21))</f>
        <v>0</v>
      </c>
      <c r="D47" s="162">
        <v>11</v>
      </c>
      <c r="E47" s="275" t="str">
        <f>UPPER(IF($D47="","",VLOOKUP($D47,'[1]Ladies Do Main Draw Prep'!$A$7:$V$23,2)))</f>
        <v>BYE</v>
      </c>
      <c r="F47" s="275">
        <f>IF($D47="","",VLOOKUP($D47,'[1]Ladies Do Main Draw Prep'!$A$7:$V$23,3))</f>
        <v>0</v>
      </c>
      <c r="G47" s="275"/>
      <c r="H47" s="275">
        <f>IF($D47="","",VLOOKUP($D47,'[1]Ladies Do Main Draw Prep'!$A$7:$V$23,4))</f>
        <v>0</v>
      </c>
      <c r="I47" s="262"/>
      <c r="J47" s="263"/>
      <c r="K47" s="185"/>
      <c r="L47" s="166"/>
      <c r="M47" s="185"/>
      <c r="N47" s="186"/>
      <c r="O47" s="185"/>
      <c r="P47" s="166"/>
      <c r="Q47" s="168"/>
      <c r="R47" s="169"/>
    </row>
    <row r="48" spans="1:18" s="157" customFormat="1" ht="9.6" customHeight="1">
      <c r="A48" s="171"/>
      <c r="B48" s="172"/>
      <c r="C48" s="172"/>
      <c r="D48" s="172"/>
      <c r="E48" s="275" t="str">
        <f>UPPER(IF($D47="","",VLOOKUP($D47,'[1]Ladies Do Main Draw Prep'!$A$7:$V$23,7)))</f>
        <v/>
      </c>
      <c r="F48" s="275">
        <f>IF($D47="","",VLOOKUP($D47,'[1]Ladies Do Main Draw Prep'!$A$7:$V$23,8))</f>
        <v>0</v>
      </c>
      <c r="G48" s="275"/>
      <c r="H48" s="275">
        <f>IF($D47="","",VLOOKUP($D47,'[1]Ladies Do Main Draw Prep'!$A$7:$V$23,9))</f>
        <v>0</v>
      </c>
      <c r="I48" s="266"/>
      <c r="J48" s="267" t="str">
        <f>IF(I48="a",E47,IF(I48="b",E49,""))</f>
        <v/>
      </c>
      <c r="K48" s="185"/>
      <c r="L48" s="166"/>
      <c r="M48" s="185"/>
      <c r="N48" s="166"/>
      <c r="O48" s="185"/>
      <c r="P48" s="166"/>
      <c r="Q48" s="168"/>
      <c r="R48" s="169"/>
    </row>
    <row r="49" spans="1:18" s="157" customFormat="1" ht="9.6" customHeight="1">
      <c r="A49" s="171"/>
      <c r="B49" s="172"/>
      <c r="C49" s="172"/>
      <c r="D49" s="172"/>
      <c r="E49" s="263"/>
      <c r="F49" s="263"/>
      <c r="G49" s="263"/>
      <c r="H49" s="263"/>
      <c r="I49" s="268"/>
      <c r="J49" s="269" t="str">
        <f>UPPER(IF(OR(I50="a",I50="as"),E47,IF(OR(I50="b",I50="bs"),E51,)))</f>
        <v>GARCIA</v>
      </c>
      <c r="K49" s="192"/>
      <c r="L49" s="166"/>
      <c r="M49" s="185"/>
      <c r="N49" s="166"/>
      <c r="O49" s="185"/>
      <c r="P49" s="166"/>
      <c r="Q49" s="168"/>
      <c r="R49" s="169"/>
    </row>
    <row r="50" spans="1:18" s="157" customFormat="1" ht="9.6" customHeight="1">
      <c r="A50" s="171"/>
      <c r="B50" s="172"/>
      <c r="C50" s="172"/>
      <c r="D50" s="172"/>
      <c r="E50" s="263"/>
      <c r="F50" s="263"/>
      <c r="G50" s="263"/>
      <c r="H50" s="271"/>
      <c r="I50" s="272" t="s">
        <v>105</v>
      </c>
      <c r="J50" s="273" t="str">
        <f>UPPER(IF(OR(I50="a",I50="as"),E48,IF(OR(I50="b",I50="bs"),E52,)))</f>
        <v>DAVIS</v>
      </c>
      <c r="K50" s="173"/>
      <c r="L50" s="166"/>
      <c r="M50" s="185"/>
      <c r="N50" s="166"/>
      <c r="O50" s="185"/>
      <c r="P50" s="166"/>
      <c r="Q50" s="168"/>
      <c r="R50" s="169"/>
    </row>
    <row r="51" spans="1:18" s="157" customFormat="1" ht="9.6" customHeight="1">
      <c r="A51" s="160">
        <v>12</v>
      </c>
      <c r="B51" s="161">
        <f>IF($D51="","",VLOOKUP($D51,'[1]Ladies Do Main Draw Prep'!$A$7:$V$23,20))</f>
        <v>0</v>
      </c>
      <c r="C51" s="161">
        <f>IF($D51="","",VLOOKUP($D51,'[1]Ladies Do Main Draw Prep'!$A$7:$V$23,21))</f>
        <v>0</v>
      </c>
      <c r="D51" s="162">
        <v>4</v>
      </c>
      <c r="E51" s="261" t="str">
        <f>UPPER(IF($D51="","",VLOOKUP($D51,'[1]Ladies Do Main Draw Prep'!$A$7:$V$23,2)))</f>
        <v>GARCIA</v>
      </c>
      <c r="F51" s="261" t="str">
        <f>IF($D51="","",VLOOKUP($D51,'[1]Ladies Do Main Draw Prep'!$A$7:$V$23,3))</f>
        <v>Bridgette</v>
      </c>
      <c r="G51" s="261"/>
      <c r="H51" s="261">
        <f>IF($D51="","",VLOOKUP($D51,'[1]Ladies Do Main Draw Prep'!$A$7:$V$23,4))</f>
        <v>0</v>
      </c>
      <c r="I51" s="276"/>
      <c r="J51" s="263"/>
      <c r="K51" s="167"/>
      <c r="L51" s="186"/>
      <c r="M51" s="192"/>
      <c r="N51" s="166"/>
      <c r="O51" s="185"/>
      <c r="P51" s="166"/>
      <c r="Q51" s="168"/>
      <c r="R51" s="169"/>
    </row>
    <row r="52" spans="1:18" s="157" customFormat="1" ht="9.6" customHeight="1">
      <c r="A52" s="171"/>
      <c r="B52" s="172"/>
      <c r="C52" s="172"/>
      <c r="D52" s="172"/>
      <c r="E52" s="261" t="str">
        <f>UPPER(IF($D51="","",VLOOKUP($D51,'[1]Ladies Do Main Draw Prep'!$A$7:$V$23,7)))</f>
        <v>DAVIS</v>
      </c>
      <c r="F52" s="261" t="str">
        <f>IF($D51="","",VLOOKUP($D51,'[1]Ladies Do Main Draw Prep'!$A$7:$V$23,8))</f>
        <v>Emma</v>
      </c>
      <c r="G52" s="261"/>
      <c r="H52" s="261">
        <f>IF($D51="","",VLOOKUP($D51,'[1]Ladies Do Main Draw Prep'!$A$7:$V$23,9))</f>
        <v>0</v>
      </c>
      <c r="I52" s="266"/>
      <c r="J52" s="263"/>
      <c r="K52" s="167"/>
      <c r="L52" s="187"/>
      <c r="M52" s="193"/>
      <c r="N52" s="166"/>
      <c r="O52" s="185"/>
      <c r="P52" s="166"/>
      <c r="Q52" s="168"/>
      <c r="R52" s="169"/>
    </row>
    <row r="53" spans="1:18" s="157" customFormat="1" ht="9.6" customHeight="1">
      <c r="A53" s="171"/>
      <c r="B53" s="172"/>
      <c r="C53" s="172"/>
      <c r="D53" s="172"/>
      <c r="E53" s="263"/>
      <c r="F53" s="263"/>
      <c r="G53" s="263"/>
      <c r="H53" s="263"/>
      <c r="I53" s="281"/>
      <c r="J53" s="263"/>
      <c r="K53" s="167"/>
      <c r="L53" s="166"/>
      <c r="M53" s="176"/>
      <c r="N53" s="177" t="str">
        <f>UPPER(IF(OR(M54="a",M54="as"),L45,IF(OR(M54="b",M54="bs"),L61,)))</f>
        <v/>
      </c>
      <c r="O53" s="185"/>
      <c r="P53" s="166"/>
      <c r="Q53" s="168"/>
      <c r="R53" s="169"/>
    </row>
    <row r="54" spans="1:18" s="157" customFormat="1" ht="9.6" customHeight="1">
      <c r="A54" s="171"/>
      <c r="B54" s="172"/>
      <c r="C54" s="172"/>
      <c r="D54" s="172"/>
      <c r="E54" s="263"/>
      <c r="F54" s="263"/>
      <c r="G54" s="263"/>
      <c r="H54" s="263"/>
      <c r="I54" s="281"/>
      <c r="J54" s="263"/>
      <c r="K54" s="167"/>
      <c r="L54" s="179" t="s">
        <v>17</v>
      </c>
      <c r="M54" s="180"/>
      <c r="N54" s="181" t="str">
        <f>UPPER(IF(OR(M54="a",M54="as"),L46,IF(OR(M54="b",M54="bs"),L62,)))</f>
        <v/>
      </c>
      <c r="O54" s="173"/>
      <c r="P54" s="166"/>
      <c r="Q54" s="168"/>
      <c r="R54" s="169"/>
    </row>
    <row r="55" spans="1:18" s="157" customFormat="1" ht="9.6" customHeight="1">
      <c r="A55" s="171">
        <v>13</v>
      </c>
      <c r="B55" s="161">
        <f>IF($D55="","",VLOOKUP($D55,'[1]Ladies Do Main Draw Prep'!$A$7:$V$23,20))</f>
        <v>0</v>
      </c>
      <c r="C55" s="161">
        <f>IF($D55="","",VLOOKUP($D55,'[1]Ladies Do Main Draw Prep'!$A$7:$V$23,21))</f>
        <v>0</v>
      </c>
      <c r="D55" s="162">
        <v>11</v>
      </c>
      <c r="E55" s="275" t="str">
        <f>UPPER(IF($D55="","",VLOOKUP($D55,'[1]Ladies Do Main Draw Prep'!$A$7:$V$23,2)))</f>
        <v>BYE</v>
      </c>
      <c r="F55" s="275">
        <f>IF($D55="","",VLOOKUP($D55,'[1]Ladies Do Main Draw Prep'!$A$7:$V$23,3))</f>
        <v>0</v>
      </c>
      <c r="G55" s="275"/>
      <c r="H55" s="275">
        <f>IF($D55="","",VLOOKUP($D55,'[1]Ladies Do Main Draw Prep'!$A$7:$V$23,4))</f>
        <v>0</v>
      </c>
      <c r="I55" s="262"/>
      <c r="J55" s="263"/>
      <c r="K55" s="167"/>
      <c r="L55" s="166"/>
      <c r="M55" s="185"/>
      <c r="N55" s="166"/>
      <c r="O55" s="167"/>
      <c r="P55" s="166"/>
      <c r="Q55" s="168"/>
      <c r="R55" s="169"/>
    </row>
    <row r="56" spans="1:18" s="157" customFormat="1" ht="9.6" customHeight="1">
      <c r="A56" s="171"/>
      <c r="B56" s="172"/>
      <c r="C56" s="172"/>
      <c r="D56" s="172"/>
      <c r="E56" s="275" t="str">
        <f>UPPER(IF($D55="","",VLOOKUP($D55,'[1]Ladies Do Main Draw Prep'!$A$7:$V$23,7)))</f>
        <v/>
      </c>
      <c r="F56" s="275">
        <f>IF($D55="","",VLOOKUP($D55,'[1]Ladies Do Main Draw Prep'!$A$7:$V$23,8))</f>
        <v>0</v>
      </c>
      <c r="G56" s="275"/>
      <c r="H56" s="275">
        <f>IF($D55="","",VLOOKUP($D55,'[1]Ladies Do Main Draw Prep'!$A$7:$V$23,9))</f>
        <v>0</v>
      </c>
      <c r="I56" s="266"/>
      <c r="J56" s="267" t="str">
        <f>IF(I56="a",E55,IF(I56="b",E57,""))</f>
        <v/>
      </c>
      <c r="K56" s="167"/>
      <c r="L56" s="166"/>
      <c r="M56" s="185"/>
      <c r="N56" s="166"/>
      <c r="O56" s="167"/>
      <c r="P56" s="166"/>
      <c r="Q56" s="168"/>
      <c r="R56" s="169"/>
    </row>
    <row r="57" spans="1:18" s="157" customFormat="1" ht="9.6" customHeight="1">
      <c r="A57" s="171"/>
      <c r="B57" s="172"/>
      <c r="C57" s="172"/>
      <c r="D57" s="189"/>
      <c r="E57" s="263"/>
      <c r="F57" s="263"/>
      <c r="G57" s="263"/>
      <c r="H57" s="263"/>
      <c r="I57" s="268"/>
      <c r="J57" s="269" t="str">
        <f>UPPER(IF(OR(I58="a",I58="as"),E55,IF(OR(I58="b",I58="bs"),E59,)))</f>
        <v>CHAUTILAL</v>
      </c>
      <c r="K57" s="178"/>
      <c r="L57" s="166"/>
      <c r="M57" s="185"/>
      <c r="N57" s="166"/>
      <c r="O57" s="167"/>
      <c r="P57" s="166"/>
      <c r="Q57" s="168"/>
      <c r="R57" s="169"/>
    </row>
    <row r="58" spans="1:18" s="157" customFormat="1" ht="9.6" customHeight="1">
      <c r="A58" s="171"/>
      <c r="B58" s="172"/>
      <c r="C58" s="172"/>
      <c r="D58" s="189"/>
      <c r="E58" s="263"/>
      <c r="F58" s="263"/>
      <c r="G58" s="263"/>
      <c r="H58" s="271" t="s">
        <v>17</v>
      </c>
      <c r="I58" s="272" t="s">
        <v>52</v>
      </c>
      <c r="J58" s="273" t="str">
        <f>UPPER(IF(OR(I58="a",I58="as"),E56,IF(OR(I58="b",I58="bs"),E60,)))</f>
        <v>DOUGLAS</v>
      </c>
      <c r="K58" s="182"/>
      <c r="L58" s="166"/>
      <c r="M58" s="185"/>
      <c r="N58" s="166"/>
      <c r="O58" s="167"/>
      <c r="P58" s="166"/>
      <c r="Q58" s="168"/>
      <c r="R58" s="169"/>
    </row>
    <row r="59" spans="1:18" s="157" customFormat="1" ht="9.6" customHeight="1">
      <c r="A59" s="171">
        <v>14</v>
      </c>
      <c r="B59" s="161">
        <f>IF($D59="","",VLOOKUP($D59,'[1]Ladies Do Main Draw Prep'!$A$7:$V$23,20))</f>
        <v>0</v>
      </c>
      <c r="C59" s="161">
        <f>IF($D59="","",VLOOKUP($D59,'[1]Ladies Do Main Draw Prep'!$A$7:$V$23,21))</f>
        <v>0</v>
      </c>
      <c r="D59" s="162">
        <v>6</v>
      </c>
      <c r="E59" s="275" t="str">
        <f>UPPER(IF($D59="","",VLOOKUP($D59,'[1]Ladies Do Main Draw Prep'!$A$7:$V$23,2)))</f>
        <v>CHAUTILAL</v>
      </c>
      <c r="F59" s="275" t="str">
        <f>IF($D59="","",VLOOKUP($D59,'[1]Ladies Do Main Draw Prep'!$A$7:$V$23,3))</f>
        <v>Farah</v>
      </c>
      <c r="G59" s="275"/>
      <c r="H59" s="275">
        <f>IF($D59="","",VLOOKUP($D59,'[1]Ladies Do Main Draw Prep'!$A$7:$V$23,4))</f>
        <v>0</v>
      </c>
      <c r="I59" s="276"/>
      <c r="J59" s="263"/>
      <c r="K59" s="185"/>
      <c r="L59" s="186"/>
      <c r="M59" s="192"/>
      <c r="N59" s="166"/>
      <c r="O59" s="167"/>
      <c r="P59" s="166"/>
      <c r="Q59" s="168"/>
      <c r="R59" s="169"/>
    </row>
    <row r="60" spans="1:18" s="157" customFormat="1" ht="9.6" customHeight="1">
      <c r="A60" s="171"/>
      <c r="B60" s="172"/>
      <c r="C60" s="172"/>
      <c r="D60" s="172"/>
      <c r="E60" s="275" t="str">
        <f>UPPER(IF($D59="","",VLOOKUP($D59,'[1]Ladies Do Main Draw Prep'!$A$7:$V$23,7)))</f>
        <v>DOUGLAS</v>
      </c>
      <c r="F60" s="275" t="str">
        <f>IF($D59="","",VLOOKUP($D59,'[1]Ladies Do Main Draw Prep'!$A$7:$V$23,8))</f>
        <v>Andrea</v>
      </c>
      <c r="G60" s="275"/>
      <c r="H60" s="275">
        <f>IF($D59="","",VLOOKUP($D59,'[1]Ladies Do Main Draw Prep'!$A$7:$V$23,9))</f>
        <v>0</v>
      </c>
      <c r="I60" s="266"/>
      <c r="J60" s="263"/>
      <c r="K60" s="185"/>
      <c r="L60" s="187"/>
      <c r="M60" s="193"/>
      <c r="N60" s="166"/>
      <c r="O60" s="167"/>
      <c r="P60" s="166"/>
      <c r="Q60" s="168"/>
      <c r="R60" s="169"/>
    </row>
    <row r="61" spans="1:18" s="157" customFormat="1" ht="9.6" customHeight="1">
      <c r="A61" s="171"/>
      <c r="B61" s="172"/>
      <c r="C61" s="172"/>
      <c r="D61" s="189"/>
      <c r="E61" s="263"/>
      <c r="F61" s="263"/>
      <c r="G61" s="263"/>
      <c r="H61" s="263"/>
      <c r="I61" s="281"/>
      <c r="J61" s="263"/>
      <c r="K61" s="176"/>
      <c r="L61" s="177" t="str">
        <f>UPPER(IF(OR(K62="a",K62="as"),J57,IF(OR(K62="b",K62="bs"),J65,)))</f>
        <v/>
      </c>
      <c r="M61" s="185"/>
      <c r="N61" s="166"/>
      <c r="O61" s="167"/>
      <c r="P61" s="166"/>
      <c r="Q61" s="168"/>
      <c r="R61" s="169"/>
    </row>
    <row r="62" spans="1:18" s="157" customFormat="1" ht="9.6" customHeight="1">
      <c r="A62" s="171"/>
      <c r="B62" s="172"/>
      <c r="C62" s="172"/>
      <c r="D62" s="189"/>
      <c r="E62" s="263"/>
      <c r="F62" s="263"/>
      <c r="G62" s="263"/>
      <c r="H62" s="263"/>
      <c r="I62" s="281"/>
      <c r="J62" s="271" t="s">
        <v>17</v>
      </c>
      <c r="K62" s="180"/>
      <c r="L62" s="181" t="str">
        <f>UPPER(IF(OR(K62="a",K62="as"),J58,IF(OR(K62="b",K62="bs"),J66,)))</f>
        <v/>
      </c>
      <c r="M62" s="173"/>
      <c r="N62" s="166"/>
      <c r="O62" s="167"/>
      <c r="P62" s="166"/>
      <c r="Q62" s="168"/>
      <c r="R62" s="169"/>
    </row>
    <row r="63" spans="1:18" s="157" customFormat="1" ht="9.6" customHeight="1">
      <c r="A63" s="171">
        <v>15</v>
      </c>
      <c r="B63" s="161">
        <f>IF($D63="","",VLOOKUP($D63,'[1]Ladies Do Main Draw Prep'!$A$7:$V$23,20))</f>
        <v>0</v>
      </c>
      <c r="C63" s="161">
        <f>IF($D63="","",VLOOKUP($D63,'[1]Ladies Do Main Draw Prep'!$A$7:$V$23,21))</f>
        <v>0</v>
      </c>
      <c r="D63" s="162">
        <v>11</v>
      </c>
      <c r="E63" s="275" t="str">
        <f>UPPER(IF($D63="","",VLOOKUP($D63,'[1]Ladies Do Main Draw Prep'!$A$7:$V$23,2)))</f>
        <v>BYE</v>
      </c>
      <c r="F63" s="275">
        <f>IF($D63="","",VLOOKUP($D63,'[1]Ladies Do Main Draw Prep'!$A$7:$V$23,3))</f>
        <v>0</v>
      </c>
      <c r="G63" s="275"/>
      <c r="H63" s="275">
        <f>IF($D63="","",VLOOKUP($D63,'[1]Ladies Do Main Draw Prep'!$A$7:$V$23,4))</f>
        <v>0</v>
      </c>
      <c r="I63" s="262"/>
      <c r="J63" s="263"/>
      <c r="K63" s="185"/>
      <c r="L63" s="166"/>
      <c r="M63" s="167"/>
      <c r="N63" s="186"/>
      <c r="O63" s="167"/>
      <c r="P63" s="166"/>
      <c r="Q63" s="168"/>
      <c r="R63" s="169"/>
    </row>
    <row r="64" spans="1:18" s="157" customFormat="1" ht="9.6" customHeight="1">
      <c r="A64" s="171"/>
      <c r="B64" s="172"/>
      <c r="C64" s="172"/>
      <c r="D64" s="172"/>
      <c r="E64" s="275" t="str">
        <f>UPPER(IF($D63="","",VLOOKUP($D63,'[1]Ladies Do Main Draw Prep'!$A$7:$V$23,7)))</f>
        <v/>
      </c>
      <c r="F64" s="275">
        <f>IF($D63="","",VLOOKUP($D63,'[1]Ladies Do Main Draw Prep'!$A$7:$V$23,8))</f>
        <v>0</v>
      </c>
      <c r="G64" s="275"/>
      <c r="H64" s="275">
        <f>IF($D63="","",VLOOKUP($D63,'[1]Ladies Do Main Draw Prep'!$A$7:$V$23,9))</f>
        <v>0</v>
      </c>
      <c r="I64" s="266"/>
      <c r="J64" s="267" t="str">
        <f>IF(I64="a",E63,IF(I64="b",E65,""))</f>
        <v/>
      </c>
      <c r="K64" s="185"/>
      <c r="L64" s="166"/>
      <c r="M64" s="167"/>
      <c r="N64" s="166"/>
      <c r="O64" s="167"/>
      <c r="P64" s="166"/>
      <c r="Q64" s="168"/>
      <c r="R64" s="169"/>
    </row>
    <row r="65" spans="1:18" s="157" customFormat="1" ht="9.6" customHeight="1">
      <c r="A65" s="171"/>
      <c r="B65" s="172"/>
      <c r="C65" s="172"/>
      <c r="D65" s="172"/>
      <c r="E65" s="267"/>
      <c r="F65" s="267"/>
      <c r="G65" s="267"/>
      <c r="H65" s="267"/>
      <c r="I65" s="268"/>
      <c r="J65" s="269" t="str">
        <f>UPPER(IF(OR(I66="a",I66="as"),E63,IF(OR(I66="b",I66="bs"),E67,)))</f>
        <v>SKEENE</v>
      </c>
      <c r="K65" s="192"/>
      <c r="L65" s="166"/>
      <c r="M65" s="167"/>
      <c r="N65" s="166"/>
      <c r="O65" s="167"/>
      <c r="P65" s="166"/>
      <c r="Q65" s="168"/>
      <c r="R65" s="169"/>
    </row>
    <row r="66" spans="1:18" s="157" customFormat="1" ht="9.6" customHeight="1">
      <c r="A66" s="171"/>
      <c r="B66" s="172"/>
      <c r="C66" s="172"/>
      <c r="D66" s="172"/>
      <c r="E66" s="263"/>
      <c r="F66" s="263"/>
      <c r="G66" s="263"/>
      <c r="H66" s="271" t="s">
        <v>17</v>
      </c>
      <c r="I66" s="272" t="s">
        <v>105</v>
      </c>
      <c r="J66" s="273" t="str">
        <f>UPPER(IF(OR(I66="a",I66="as"),E64,IF(OR(I66="b",I66="bs"),E68,)))</f>
        <v>TRESTRAIL</v>
      </c>
      <c r="K66" s="173"/>
      <c r="L66" s="166"/>
      <c r="M66" s="167"/>
      <c r="N66" s="166"/>
      <c r="O66" s="167"/>
      <c r="P66" s="166"/>
      <c r="Q66" s="168"/>
      <c r="R66" s="169"/>
    </row>
    <row r="67" spans="1:18" s="157" customFormat="1" ht="9.6" customHeight="1">
      <c r="A67" s="160">
        <v>16</v>
      </c>
      <c r="B67" s="161">
        <f>IF($D67="","",VLOOKUP($D67,'[1]Ladies Do Main Draw Prep'!$A$7:$V$23,20))</f>
        <v>0</v>
      </c>
      <c r="C67" s="161">
        <f>IF($D67="","",VLOOKUP($D67,'[1]Ladies Do Main Draw Prep'!$A$7:$V$23,21))</f>
        <v>0</v>
      </c>
      <c r="D67" s="162">
        <v>2</v>
      </c>
      <c r="E67" s="261" t="str">
        <f>UPPER(IF($D67="","",VLOOKUP($D67,'[1]Ladies Do Main Draw Prep'!$A$7:$V$23,2)))</f>
        <v>SKEENE</v>
      </c>
      <c r="F67" s="261" t="str">
        <f>IF($D67="","",VLOOKUP($D67,'[1]Ladies Do Main Draw Prep'!$A$7:$V$23,3))</f>
        <v>Solange</v>
      </c>
      <c r="G67" s="261"/>
      <c r="H67" s="261">
        <f>IF($D67="","",VLOOKUP($D67,'[1]Ladies Do Main Draw Prep'!$A$7:$V$23,4))</f>
        <v>0</v>
      </c>
      <c r="I67" s="276"/>
      <c r="J67" s="263"/>
      <c r="K67" s="167"/>
      <c r="L67" s="186"/>
      <c r="M67" s="178"/>
      <c r="N67" s="166"/>
      <c r="O67" s="167"/>
      <c r="P67" s="166"/>
      <c r="Q67" s="168"/>
      <c r="R67" s="169"/>
    </row>
    <row r="68" spans="1:18" s="157" customFormat="1" ht="9.6" customHeight="1">
      <c r="A68" s="171"/>
      <c r="B68" s="172"/>
      <c r="C68" s="172"/>
      <c r="D68" s="172"/>
      <c r="E68" s="261" t="str">
        <f>UPPER(IF($D67="","",VLOOKUP($D67,'[1]Ladies Do Main Draw Prep'!$A$7:$V$23,7)))</f>
        <v>TRESTRAIL</v>
      </c>
      <c r="F68" s="261" t="str">
        <f>IF($D67="","",VLOOKUP($D67,'[1]Ladies Do Main Draw Prep'!$A$7:$V$23,8))</f>
        <v>Emma Rose</v>
      </c>
      <c r="G68" s="261"/>
      <c r="H68" s="261">
        <f>IF($D67="","",VLOOKUP($D67,'[1]Ladies Do Main Draw Prep'!$A$7:$V$23,9))</f>
        <v>0</v>
      </c>
      <c r="I68" s="266"/>
      <c r="J68" s="263"/>
      <c r="K68" s="167"/>
      <c r="L68" s="187"/>
      <c r="M68" s="188"/>
      <c r="N68" s="166"/>
      <c r="O68" s="167"/>
      <c r="P68" s="166"/>
      <c r="Q68" s="168"/>
      <c r="R68" s="169"/>
    </row>
    <row r="69" spans="1:18" s="157" customFormat="1" ht="9.6" customHeight="1">
      <c r="A69" s="198"/>
      <c r="B69" s="199"/>
      <c r="C69" s="199"/>
      <c r="D69" s="200"/>
      <c r="E69" s="307"/>
      <c r="F69" s="307"/>
      <c r="G69" s="307"/>
      <c r="H69" s="307"/>
      <c r="I69" s="308"/>
      <c r="J69" s="309"/>
      <c r="K69" s="205"/>
      <c r="L69" s="204"/>
      <c r="M69" s="205"/>
      <c r="N69" s="204"/>
      <c r="O69" s="205"/>
      <c r="P69" s="204"/>
      <c r="Q69" s="205"/>
      <c r="R69" s="169"/>
    </row>
    <row r="70" spans="1:18" s="210" customFormat="1" ht="6" customHeight="1">
      <c r="A70" s="198"/>
      <c r="B70" s="199"/>
      <c r="C70" s="199"/>
      <c r="D70" s="200"/>
      <c r="E70" s="307"/>
      <c r="F70" s="307"/>
      <c r="G70" s="307"/>
      <c r="H70" s="307"/>
      <c r="I70" s="308"/>
      <c r="J70" s="309"/>
      <c r="K70" s="205"/>
      <c r="L70" s="207"/>
      <c r="M70" s="208"/>
      <c r="N70" s="207"/>
      <c r="O70" s="208"/>
      <c r="P70" s="207"/>
      <c r="Q70" s="208"/>
      <c r="R70" s="209"/>
    </row>
    <row r="71" spans="1:18" s="222" customFormat="1" ht="10.5" customHeight="1">
      <c r="A71" s="211" t="s">
        <v>20</v>
      </c>
      <c r="B71" s="212"/>
      <c r="C71" s="213"/>
      <c r="D71" s="214" t="s">
        <v>21</v>
      </c>
      <c r="E71" s="400" t="s">
        <v>44</v>
      </c>
      <c r="F71" s="400"/>
      <c r="G71" s="400"/>
      <c r="H71" s="401"/>
      <c r="I71" s="400" t="s">
        <v>21</v>
      </c>
      <c r="J71" s="400" t="s">
        <v>45</v>
      </c>
      <c r="K71" s="217"/>
      <c r="L71" s="215" t="s">
        <v>24</v>
      </c>
      <c r="M71" s="218"/>
      <c r="N71" s="219" t="s">
        <v>25</v>
      </c>
      <c r="O71" s="219"/>
      <c r="P71" s="220"/>
      <c r="Q71" s="221"/>
    </row>
    <row r="72" spans="1:18" s="222" customFormat="1" ht="9" customHeight="1">
      <c r="A72" s="223" t="s">
        <v>26</v>
      </c>
      <c r="B72" s="224"/>
      <c r="C72" s="225"/>
      <c r="D72" s="226">
        <v>1</v>
      </c>
      <c r="E72" s="402" t="str">
        <f>IF(D72&gt;$Q$79,,UPPER(VLOOKUP(D72,'[1]Ladies Do Main Draw Prep'!$A$7:$R$23,2)))</f>
        <v>MOHAMMED</v>
      </c>
      <c r="F72" s="309"/>
      <c r="G72" s="309"/>
      <c r="H72" s="403"/>
      <c r="I72" s="404" t="s">
        <v>27</v>
      </c>
      <c r="J72" s="307"/>
      <c r="K72" s="231"/>
      <c r="L72" s="224"/>
      <c r="M72" s="232"/>
      <c r="N72" s="233" t="s">
        <v>46</v>
      </c>
      <c r="O72" s="234"/>
      <c r="P72" s="234"/>
      <c r="Q72" s="235"/>
    </row>
    <row r="73" spans="1:18" s="222" customFormat="1" ht="9" customHeight="1">
      <c r="A73" s="223" t="s">
        <v>29</v>
      </c>
      <c r="B73" s="224"/>
      <c r="C73" s="225"/>
      <c r="D73" s="226"/>
      <c r="E73" s="402" t="str">
        <f>IF(D72&gt;$Q$79,,UPPER(VLOOKUP(D72,'[1]Ladies Do Main Draw Prep'!$A$7:$R$23,7)))</f>
        <v>LEE ASSANG</v>
      </c>
      <c r="F73" s="309"/>
      <c r="G73" s="309"/>
      <c r="H73" s="403"/>
      <c r="I73" s="404"/>
      <c r="J73" s="307"/>
      <c r="K73" s="231"/>
      <c r="L73" s="224"/>
      <c r="M73" s="232"/>
      <c r="N73" s="236"/>
      <c r="O73" s="237"/>
      <c r="P73" s="236"/>
      <c r="Q73" s="238"/>
    </row>
    <row r="74" spans="1:18" s="222" customFormat="1" ht="9" customHeight="1">
      <c r="A74" s="239" t="s">
        <v>31</v>
      </c>
      <c r="B74" s="236"/>
      <c r="C74" s="240"/>
      <c r="D74" s="226">
        <v>2</v>
      </c>
      <c r="E74" s="402" t="str">
        <f>IF(D74&gt;$Q$79,,UPPER(VLOOKUP(D74,'[1]Ladies Do Main Draw Prep'!$A$7:$R$23,2)))</f>
        <v>SKEENE</v>
      </c>
      <c r="F74" s="309"/>
      <c r="G74" s="309"/>
      <c r="H74" s="403"/>
      <c r="I74" s="404" t="s">
        <v>30</v>
      </c>
      <c r="J74" s="307"/>
      <c r="K74" s="231"/>
      <c r="L74" s="224"/>
      <c r="M74" s="232"/>
      <c r="N74" s="233" t="s">
        <v>33</v>
      </c>
      <c r="O74" s="234"/>
      <c r="P74" s="234"/>
      <c r="Q74" s="235"/>
    </row>
    <row r="75" spans="1:18" s="222" customFormat="1" ht="9" customHeight="1">
      <c r="A75" s="241"/>
      <c r="B75" s="242"/>
      <c r="C75" s="243"/>
      <c r="D75" s="226"/>
      <c r="E75" s="402" t="str">
        <f>IF(D74&gt;$Q$79,,UPPER(VLOOKUP(D74,'[1]Ladies Do Main Draw Prep'!$A$7:$R$23,7)))</f>
        <v>TRESTRAIL</v>
      </c>
      <c r="F75" s="309"/>
      <c r="G75" s="309"/>
      <c r="H75" s="403"/>
      <c r="I75" s="404"/>
      <c r="J75" s="307"/>
      <c r="K75" s="231"/>
      <c r="L75" s="224"/>
      <c r="M75" s="232"/>
      <c r="N75" s="224"/>
      <c r="O75" s="231"/>
      <c r="P75" s="224"/>
      <c r="Q75" s="232"/>
    </row>
    <row r="76" spans="1:18" s="222" customFormat="1" ht="9" customHeight="1">
      <c r="A76" s="244" t="s">
        <v>35</v>
      </c>
      <c r="B76" s="245"/>
      <c r="C76" s="246"/>
      <c r="D76" s="226">
        <v>3</v>
      </c>
      <c r="E76" s="402" t="str">
        <f>IF(D76&gt;$Q$79,,UPPER(VLOOKUP(D76,'[1]Ladies Do Main Draw Prep'!$A$7:$R$23,2)))</f>
        <v>KING</v>
      </c>
      <c r="F76" s="309"/>
      <c r="G76" s="309"/>
      <c r="H76" s="403"/>
      <c r="I76" s="404" t="s">
        <v>32</v>
      </c>
      <c r="J76" s="307"/>
      <c r="K76" s="231"/>
      <c r="L76" s="224"/>
      <c r="M76" s="232"/>
      <c r="N76" s="236"/>
      <c r="O76" s="237"/>
      <c r="P76" s="236"/>
      <c r="Q76" s="238"/>
    </row>
    <row r="77" spans="1:18" s="222" customFormat="1" ht="9" customHeight="1">
      <c r="A77" s="223" t="s">
        <v>26</v>
      </c>
      <c r="B77" s="224"/>
      <c r="C77" s="225"/>
      <c r="D77" s="226"/>
      <c r="E77" s="402" t="str">
        <f>IF(D76&gt;$Q$79,,UPPER(VLOOKUP(D76,'[1]Ladies Do Main Draw Prep'!$A$7:$R$23,7)))</f>
        <v>SELLIER</v>
      </c>
      <c r="F77" s="309"/>
      <c r="G77" s="309"/>
      <c r="H77" s="403"/>
      <c r="I77" s="404"/>
      <c r="J77" s="307"/>
      <c r="K77" s="231"/>
      <c r="L77" s="224"/>
      <c r="M77" s="232"/>
      <c r="N77" s="233" t="s">
        <v>38</v>
      </c>
      <c r="O77" s="234"/>
      <c r="P77" s="234"/>
      <c r="Q77" s="235"/>
    </row>
    <row r="78" spans="1:18" s="222" customFormat="1" ht="9" customHeight="1">
      <c r="A78" s="223" t="s">
        <v>39</v>
      </c>
      <c r="B78" s="224"/>
      <c r="C78" s="247"/>
      <c r="D78" s="226">
        <v>4</v>
      </c>
      <c r="E78" s="402" t="str">
        <f>IF(D78&gt;$Q$79,,UPPER(VLOOKUP(D78,'[1]Ladies Do Main Draw Prep'!$A$7:$R$23,2)))</f>
        <v>GARCIA</v>
      </c>
      <c r="F78" s="309"/>
      <c r="G78" s="309"/>
      <c r="H78" s="403"/>
      <c r="I78" s="404" t="s">
        <v>34</v>
      </c>
      <c r="J78" s="307"/>
      <c r="K78" s="231"/>
      <c r="L78" s="224"/>
      <c r="M78" s="232"/>
      <c r="N78" s="224"/>
      <c r="O78" s="231"/>
      <c r="P78" s="224"/>
      <c r="Q78" s="232"/>
    </row>
    <row r="79" spans="1:18" s="222" customFormat="1" ht="9" customHeight="1">
      <c r="A79" s="239" t="s">
        <v>41</v>
      </c>
      <c r="B79" s="236"/>
      <c r="C79" s="248"/>
      <c r="D79" s="249"/>
      <c r="E79" s="405" t="str">
        <f>IF(D78&gt;$Q$79,,UPPER(VLOOKUP(D78,'[1]Ladies Do Main Draw Prep'!$A$7:$R$23,7)))</f>
        <v>DAVIS</v>
      </c>
      <c r="F79" s="406"/>
      <c r="G79" s="406"/>
      <c r="H79" s="407"/>
      <c r="I79" s="408"/>
      <c r="J79" s="409"/>
      <c r="K79" s="237"/>
      <c r="L79" s="236"/>
      <c r="M79" s="238"/>
      <c r="N79" s="236" t="str">
        <f>Q4</f>
        <v>Chester Dalrymple</v>
      </c>
      <c r="O79" s="237"/>
      <c r="P79" s="236"/>
      <c r="Q79" s="254">
        <f>MIN(4,'[1]Ladies Do Main Draw Prep'!$V$5)</f>
        <v>4</v>
      </c>
    </row>
    <row r="80" spans="1:18" ht="15.75" customHeight="1"/>
    <row r="81" ht="9" customHeight="1"/>
  </sheetData>
  <mergeCells count="2">
    <mergeCell ref="G2:L2"/>
    <mergeCell ref="A4:C4"/>
  </mergeCells>
  <conditionalFormatting sqref="B7 B11 B15 B19 B23 B27 B31 B35 B39 B43 B47 B51 B55 B59 B63 B67">
    <cfRule type="cellIs" dxfId="70" priority="1" stopIfTrue="1" operator="equal">
      <formula>"DA"</formula>
    </cfRule>
  </conditionalFormatting>
  <conditionalFormatting sqref="H10 H58 H42 H50 H34 H26 H18 H66 J30 L22 N38 J62 J46 L54 J14">
    <cfRule type="expression" dxfId="69" priority="2" stopIfTrue="1">
      <formula>AND($N$1="CU",H10="Umpire")</formula>
    </cfRule>
    <cfRule type="expression" dxfId="68" priority="3" stopIfTrue="1">
      <formula>AND($N$1="CU",H10&lt;&gt;"Umpire",I10&lt;&gt;"")</formula>
    </cfRule>
    <cfRule type="expression" dxfId="67" priority="4" stopIfTrue="1">
      <formula>AND($N$1="CU",H10&lt;&gt;"Umpire")</formula>
    </cfRule>
  </conditionalFormatting>
  <conditionalFormatting sqref="L13 L29 L45 L61 N21 N53 P37 J9 J17 J25 J33 J41 J49 J57 J65">
    <cfRule type="expression" dxfId="66" priority="5" stopIfTrue="1">
      <formula>I10="as"</formula>
    </cfRule>
    <cfRule type="expression" dxfId="65" priority="6" stopIfTrue="1">
      <formula>I10="bs"</formula>
    </cfRule>
  </conditionalFormatting>
  <conditionalFormatting sqref="L14 L30 L46 L62 N22 N54 P38 J10 J18 J26 J34 J42 J50 J58 J66">
    <cfRule type="expression" dxfId="64" priority="7" stopIfTrue="1">
      <formula>I10="as"</formula>
    </cfRule>
    <cfRule type="expression" dxfId="63" priority="8" stopIfTrue="1">
      <formula>I10="bs"</formula>
    </cfRule>
  </conditionalFormatting>
  <conditionalFormatting sqref="I10 I18 I26 I34 I42 I50 I58 I66 K62 K46 K30 K14 M22 M54 O38">
    <cfRule type="expression" dxfId="62" priority="9" stopIfTrue="1">
      <formula>$N$1="CU"</formula>
    </cfRule>
  </conditionalFormatting>
  <conditionalFormatting sqref="E7 E11 E15 E19 E23 E27 E31 E35 E39 E43 E47 E51 E55 E59 E63 E67">
    <cfRule type="cellIs" dxfId="61" priority="10" stopIfTrue="1" operator="equal">
      <formula>"Bye"</formula>
    </cfRule>
  </conditionalFormatting>
  <conditionalFormatting sqref="D7 D11 D15 D19 D23 D27 D31 D35 D39 D43 D47 D51 D55 D59 D63 D67">
    <cfRule type="cellIs" dxfId="60" priority="11" stopIfTrue="1" operator="lessThan">
      <formula>5</formula>
    </cfRule>
  </conditionalFormatting>
  <printOptions horizontalCentered="1"/>
  <pageMargins left="0.35" right="0.35" top="0.39" bottom="0.39" header="0" footer="0"/>
  <pageSetup paperSize="9" orientation="portrait" horizontalDpi="300"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40"/>
  <dimension ref="A1:T154"/>
  <sheetViews>
    <sheetView showGridLines="0" showZeros="0" topLeftCell="A111" workbookViewId="0">
      <selection activeCell="J52" sqref="J52"/>
    </sheetView>
  </sheetViews>
  <sheetFormatPr defaultRowHeight="12.75"/>
  <cols>
    <col min="1" max="2" width="3.28515625" style="255" customWidth="1"/>
    <col min="3" max="3" width="4.7109375" style="255" customWidth="1"/>
    <col min="4" max="4" width="4.28515625" style="255" customWidth="1"/>
    <col min="5" max="5" width="12.7109375" style="255" customWidth="1"/>
    <col min="6" max="6" width="2.7109375" style="255" customWidth="1"/>
    <col min="7" max="7" width="7.7109375" style="255" customWidth="1"/>
    <col min="8" max="8" width="5.85546875" style="255" customWidth="1"/>
    <col min="9" max="9" width="1.7109375" style="256" customWidth="1"/>
    <col min="10" max="10" width="10.7109375" style="255" customWidth="1"/>
    <col min="11" max="11" width="1.7109375" style="256" customWidth="1"/>
    <col min="12" max="12" width="10.7109375" style="255" customWidth="1"/>
    <col min="13" max="13" width="1.7109375" style="132" customWidth="1"/>
    <col min="14" max="14" width="10.7109375" style="255" customWidth="1"/>
    <col min="15" max="15" width="1.7109375" style="256" customWidth="1"/>
    <col min="16" max="16" width="10.7109375" style="255" customWidth="1"/>
    <col min="17" max="17" width="1.7109375" style="132" customWidth="1"/>
    <col min="18" max="18" width="9.140625" style="255"/>
    <col min="19" max="19" width="8.7109375" style="255" customWidth="1"/>
    <col min="20" max="20" width="8.85546875" style="255" hidden="1" customWidth="1"/>
    <col min="21" max="21" width="5.7109375" style="255" customWidth="1"/>
    <col min="22" max="256" width="9.140625" style="255"/>
    <col min="257" max="258" width="3.28515625" style="255" customWidth="1"/>
    <col min="259" max="259" width="4.7109375" style="255" customWidth="1"/>
    <col min="260" max="260" width="4.28515625" style="255" customWidth="1"/>
    <col min="261" max="261" width="12.7109375" style="255" customWidth="1"/>
    <col min="262" max="262" width="2.7109375" style="255" customWidth="1"/>
    <col min="263" max="263" width="7.7109375" style="255" customWidth="1"/>
    <col min="264" max="264" width="5.85546875" style="255" customWidth="1"/>
    <col min="265" max="265" width="1.7109375" style="255" customWidth="1"/>
    <col min="266" max="266" width="10.7109375" style="255" customWidth="1"/>
    <col min="267" max="267" width="1.7109375" style="255" customWidth="1"/>
    <col min="268" max="268" width="10.7109375" style="255" customWidth="1"/>
    <col min="269" max="269" width="1.7109375" style="255" customWidth="1"/>
    <col min="270" max="270" width="10.7109375" style="255" customWidth="1"/>
    <col min="271" max="271" width="1.7109375" style="255" customWidth="1"/>
    <col min="272" max="272" width="10.7109375" style="255" customWidth="1"/>
    <col min="273" max="273" width="1.7109375" style="255" customWidth="1"/>
    <col min="274" max="274" width="9.140625" style="255"/>
    <col min="275" max="275" width="8.7109375" style="255" customWidth="1"/>
    <col min="276" max="276" width="0" style="255" hidden="1" customWidth="1"/>
    <col min="277" max="277" width="5.7109375" style="255" customWidth="1"/>
    <col min="278" max="512" width="9.140625" style="255"/>
    <col min="513" max="514" width="3.28515625" style="255" customWidth="1"/>
    <col min="515" max="515" width="4.7109375" style="255" customWidth="1"/>
    <col min="516" max="516" width="4.28515625" style="255" customWidth="1"/>
    <col min="517" max="517" width="12.7109375" style="255" customWidth="1"/>
    <col min="518" max="518" width="2.7109375" style="255" customWidth="1"/>
    <col min="519" max="519" width="7.7109375" style="255" customWidth="1"/>
    <col min="520" max="520" width="5.85546875" style="255" customWidth="1"/>
    <col min="521" max="521" width="1.7109375" style="255" customWidth="1"/>
    <col min="522" max="522" width="10.7109375" style="255" customWidth="1"/>
    <col min="523" max="523" width="1.7109375" style="255" customWidth="1"/>
    <col min="524" max="524" width="10.7109375" style="255" customWidth="1"/>
    <col min="525" max="525" width="1.7109375" style="255" customWidth="1"/>
    <col min="526" max="526" width="10.7109375" style="255" customWidth="1"/>
    <col min="527" max="527" width="1.7109375" style="255" customWidth="1"/>
    <col min="528" max="528" width="10.7109375" style="255" customWidth="1"/>
    <col min="529" max="529" width="1.7109375" style="255" customWidth="1"/>
    <col min="530" max="530" width="9.140625" style="255"/>
    <col min="531" max="531" width="8.7109375" style="255" customWidth="1"/>
    <col min="532" max="532" width="0" style="255" hidden="1" customWidth="1"/>
    <col min="533" max="533" width="5.7109375" style="255" customWidth="1"/>
    <col min="534" max="768" width="9.140625" style="255"/>
    <col min="769" max="770" width="3.28515625" style="255" customWidth="1"/>
    <col min="771" max="771" width="4.7109375" style="255" customWidth="1"/>
    <col min="772" max="772" width="4.28515625" style="255" customWidth="1"/>
    <col min="773" max="773" width="12.7109375" style="255" customWidth="1"/>
    <col min="774" max="774" width="2.7109375" style="255" customWidth="1"/>
    <col min="775" max="775" width="7.7109375" style="255" customWidth="1"/>
    <col min="776" max="776" width="5.85546875" style="255" customWidth="1"/>
    <col min="777" max="777" width="1.7109375" style="255" customWidth="1"/>
    <col min="778" max="778" width="10.7109375" style="255" customWidth="1"/>
    <col min="779" max="779" width="1.7109375" style="255" customWidth="1"/>
    <col min="780" max="780" width="10.7109375" style="255" customWidth="1"/>
    <col min="781" max="781" width="1.7109375" style="255" customWidth="1"/>
    <col min="782" max="782" width="10.7109375" style="255" customWidth="1"/>
    <col min="783" max="783" width="1.7109375" style="255" customWidth="1"/>
    <col min="784" max="784" width="10.7109375" style="255" customWidth="1"/>
    <col min="785" max="785" width="1.7109375" style="255" customWidth="1"/>
    <col min="786" max="786" width="9.140625" style="255"/>
    <col min="787" max="787" width="8.7109375" style="255" customWidth="1"/>
    <col min="788" max="788" width="0" style="255" hidden="1" customWidth="1"/>
    <col min="789" max="789" width="5.7109375" style="255" customWidth="1"/>
    <col min="790" max="1024" width="9.140625" style="255"/>
    <col min="1025" max="1026" width="3.28515625" style="255" customWidth="1"/>
    <col min="1027" max="1027" width="4.7109375" style="255" customWidth="1"/>
    <col min="1028" max="1028" width="4.28515625" style="255" customWidth="1"/>
    <col min="1029" max="1029" width="12.7109375" style="255" customWidth="1"/>
    <col min="1030" max="1030" width="2.7109375" style="255" customWidth="1"/>
    <col min="1031" max="1031" width="7.7109375" style="255" customWidth="1"/>
    <col min="1032" max="1032" width="5.85546875" style="255" customWidth="1"/>
    <col min="1033" max="1033" width="1.7109375" style="255" customWidth="1"/>
    <col min="1034" max="1034" width="10.7109375" style="255" customWidth="1"/>
    <col min="1035" max="1035" width="1.7109375" style="255" customWidth="1"/>
    <col min="1036" max="1036" width="10.7109375" style="255" customWidth="1"/>
    <col min="1037" max="1037" width="1.7109375" style="255" customWidth="1"/>
    <col min="1038" max="1038" width="10.7109375" style="255" customWidth="1"/>
    <col min="1039" max="1039" width="1.7109375" style="255" customWidth="1"/>
    <col min="1040" max="1040" width="10.7109375" style="255" customWidth="1"/>
    <col min="1041" max="1041" width="1.7109375" style="255" customWidth="1"/>
    <col min="1042" max="1042" width="9.140625" style="255"/>
    <col min="1043" max="1043" width="8.7109375" style="255" customWidth="1"/>
    <col min="1044" max="1044" width="0" style="255" hidden="1" customWidth="1"/>
    <col min="1045" max="1045" width="5.7109375" style="255" customWidth="1"/>
    <col min="1046" max="1280" width="9.140625" style="255"/>
    <col min="1281" max="1282" width="3.28515625" style="255" customWidth="1"/>
    <col min="1283" max="1283" width="4.7109375" style="255" customWidth="1"/>
    <col min="1284" max="1284" width="4.28515625" style="255" customWidth="1"/>
    <col min="1285" max="1285" width="12.7109375" style="255" customWidth="1"/>
    <col min="1286" max="1286" width="2.7109375" style="255" customWidth="1"/>
    <col min="1287" max="1287" width="7.7109375" style="255" customWidth="1"/>
    <col min="1288" max="1288" width="5.85546875" style="255" customWidth="1"/>
    <col min="1289" max="1289" width="1.7109375" style="255" customWidth="1"/>
    <col min="1290" max="1290" width="10.7109375" style="255" customWidth="1"/>
    <col min="1291" max="1291" width="1.7109375" style="255" customWidth="1"/>
    <col min="1292" max="1292" width="10.7109375" style="255" customWidth="1"/>
    <col min="1293" max="1293" width="1.7109375" style="255" customWidth="1"/>
    <col min="1294" max="1294" width="10.7109375" style="255" customWidth="1"/>
    <col min="1295" max="1295" width="1.7109375" style="255" customWidth="1"/>
    <col min="1296" max="1296" width="10.7109375" style="255" customWidth="1"/>
    <col min="1297" max="1297" width="1.7109375" style="255" customWidth="1"/>
    <col min="1298" max="1298" width="9.140625" style="255"/>
    <col min="1299" max="1299" width="8.7109375" style="255" customWidth="1"/>
    <col min="1300" max="1300" width="0" style="255" hidden="1" customWidth="1"/>
    <col min="1301" max="1301" width="5.7109375" style="255" customWidth="1"/>
    <col min="1302" max="1536" width="9.140625" style="255"/>
    <col min="1537" max="1538" width="3.28515625" style="255" customWidth="1"/>
    <col min="1539" max="1539" width="4.7109375" style="255" customWidth="1"/>
    <col min="1540" max="1540" width="4.28515625" style="255" customWidth="1"/>
    <col min="1541" max="1541" width="12.7109375" style="255" customWidth="1"/>
    <col min="1542" max="1542" width="2.7109375" style="255" customWidth="1"/>
    <col min="1543" max="1543" width="7.7109375" style="255" customWidth="1"/>
    <col min="1544" max="1544" width="5.85546875" style="255" customWidth="1"/>
    <col min="1545" max="1545" width="1.7109375" style="255" customWidth="1"/>
    <col min="1546" max="1546" width="10.7109375" style="255" customWidth="1"/>
    <col min="1547" max="1547" width="1.7109375" style="255" customWidth="1"/>
    <col min="1548" max="1548" width="10.7109375" style="255" customWidth="1"/>
    <col min="1549" max="1549" width="1.7109375" style="255" customWidth="1"/>
    <col min="1550" max="1550" width="10.7109375" style="255" customWidth="1"/>
    <col min="1551" max="1551" width="1.7109375" style="255" customWidth="1"/>
    <col min="1552" max="1552" width="10.7109375" style="255" customWidth="1"/>
    <col min="1553" max="1553" width="1.7109375" style="255" customWidth="1"/>
    <col min="1554" max="1554" width="9.140625" style="255"/>
    <col min="1555" max="1555" width="8.7109375" style="255" customWidth="1"/>
    <col min="1556" max="1556" width="0" style="255" hidden="1" customWidth="1"/>
    <col min="1557" max="1557" width="5.7109375" style="255" customWidth="1"/>
    <col min="1558" max="1792" width="9.140625" style="255"/>
    <col min="1793" max="1794" width="3.28515625" style="255" customWidth="1"/>
    <col min="1795" max="1795" width="4.7109375" style="255" customWidth="1"/>
    <col min="1796" max="1796" width="4.28515625" style="255" customWidth="1"/>
    <col min="1797" max="1797" width="12.7109375" style="255" customWidth="1"/>
    <col min="1798" max="1798" width="2.7109375" style="255" customWidth="1"/>
    <col min="1799" max="1799" width="7.7109375" style="255" customWidth="1"/>
    <col min="1800" max="1800" width="5.85546875" style="255" customWidth="1"/>
    <col min="1801" max="1801" width="1.7109375" style="255" customWidth="1"/>
    <col min="1802" max="1802" width="10.7109375" style="255" customWidth="1"/>
    <col min="1803" max="1803" width="1.7109375" style="255" customWidth="1"/>
    <col min="1804" max="1804" width="10.7109375" style="255" customWidth="1"/>
    <col min="1805" max="1805" width="1.7109375" style="255" customWidth="1"/>
    <col min="1806" max="1806" width="10.7109375" style="255" customWidth="1"/>
    <col min="1807" max="1807" width="1.7109375" style="255" customWidth="1"/>
    <col min="1808" max="1808" width="10.7109375" style="255" customWidth="1"/>
    <col min="1809" max="1809" width="1.7109375" style="255" customWidth="1"/>
    <col min="1810" max="1810" width="9.140625" style="255"/>
    <col min="1811" max="1811" width="8.7109375" style="255" customWidth="1"/>
    <col min="1812" max="1812" width="0" style="255" hidden="1" customWidth="1"/>
    <col min="1813" max="1813" width="5.7109375" style="255" customWidth="1"/>
    <col min="1814" max="2048" width="9.140625" style="255"/>
    <col min="2049" max="2050" width="3.28515625" style="255" customWidth="1"/>
    <col min="2051" max="2051" width="4.7109375" style="255" customWidth="1"/>
    <col min="2052" max="2052" width="4.28515625" style="255" customWidth="1"/>
    <col min="2053" max="2053" width="12.7109375" style="255" customWidth="1"/>
    <col min="2054" max="2054" width="2.7109375" style="255" customWidth="1"/>
    <col min="2055" max="2055" width="7.7109375" style="255" customWidth="1"/>
    <col min="2056" max="2056" width="5.85546875" style="255" customWidth="1"/>
    <col min="2057" max="2057" width="1.7109375" style="255" customWidth="1"/>
    <col min="2058" max="2058" width="10.7109375" style="255" customWidth="1"/>
    <col min="2059" max="2059" width="1.7109375" style="255" customWidth="1"/>
    <col min="2060" max="2060" width="10.7109375" style="255" customWidth="1"/>
    <col min="2061" max="2061" width="1.7109375" style="255" customWidth="1"/>
    <col min="2062" max="2062" width="10.7109375" style="255" customWidth="1"/>
    <col min="2063" max="2063" width="1.7109375" style="255" customWidth="1"/>
    <col min="2064" max="2064" width="10.7109375" style="255" customWidth="1"/>
    <col min="2065" max="2065" width="1.7109375" style="255" customWidth="1"/>
    <col min="2066" max="2066" width="9.140625" style="255"/>
    <col min="2067" max="2067" width="8.7109375" style="255" customWidth="1"/>
    <col min="2068" max="2068" width="0" style="255" hidden="1" customWidth="1"/>
    <col min="2069" max="2069" width="5.7109375" style="255" customWidth="1"/>
    <col min="2070" max="2304" width="9.140625" style="255"/>
    <col min="2305" max="2306" width="3.28515625" style="255" customWidth="1"/>
    <col min="2307" max="2307" width="4.7109375" style="255" customWidth="1"/>
    <col min="2308" max="2308" width="4.28515625" style="255" customWidth="1"/>
    <col min="2309" max="2309" width="12.7109375" style="255" customWidth="1"/>
    <col min="2310" max="2310" width="2.7109375" style="255" customWidth="1"/>
    <col min="2311" max="2311" width="7.7109375" style="255" customWidth="1"/>
    <col min="2312" max="2312" width="5.85546875" style="255" customWidth="1"/>
    <col min="2313" max="2313" width="1.7109375" style="255" customWidth="1"/>
    <col min="2314" max="2314" width="10.7109375" style="255" customWidth="1"/>
    <col min="2315" max="2315" width="1.7109375" style="255" customWidth="1"/>
    <col min="2316" max="2316" width="10.7109375" style="255" customWidth="1"/>
    <col min="2317" max="2317" width="1.7109375" style="255" customWidth="1"/>
    <col min="2318" max="2318" width="10.7109375" style="255" customWidth="1"/>
    <col min="2319" max="2319" width="1.7109375" style="255" customWidth="1"/>
    <col min="2320" max="2320" width="10.7109375" style="255" customWidth="1"/>
    <col min="2321" max="2321" width="1.7109375" style="255" customWidth="1"/>
    <col min="2322" max="2322" width="9.140625" style="255"/>
    <col min="2323" max="2323" width="8.7109375" style="255" customWidth="1"/>
    <col min="2324" max="2324" width="0" style="255" hidden="1" customWidth="1"/>
    <col min="2325" max="2325" width="5.7109375" style="255" customWidth="1"/>
    <col min="2326" max="2560" width="9.140625" style="255"/>
    <col min="2561" max="2562" width="3.28515625" style="255" customWidth="1"/>
    <col min="2563" max="2563" width="4.7109375" style="255" customWidth="1"/>
    <col min="2564" max="2564" width="4.28515625" style="255" customWidth="1"/>
    <col min="2565" max="2565" width="12.7109375" style="255" customWidth="1"/>
    <col min="2566" max="2566" width="2.7109375" style="255" customWidth="1"/>
    <col min="2567" max="2567" width="7.7109375" style="255" customWidth="1"/>
    <col min="2568" max="2568" width="5.85546875" style="255" customWidth="1"/>
    <col min="2569" max="2569" width="1.7109375" style="255" customWidth="1"/>
    <col min="2570" max="2570" width="10.7109375" style="255" customWidth="1"/>
    <col min="2571" max="2571" width="1.7109375" style="255" customWidth="1"/>
    <col min="2572" max="2572" width="10.7109375" style="255" customWidth="1"/>
    <col min="2573" max="2573" width="1.7109375" style="255" customWidth="1"/>
    <col min="2574" max="2574" width="10.7109375" style="255" customWidth="1"/>
    <col min="2575" max="2575" width="1.7109375" style="255" customWidth="1"/>
    <col min="2576" max="2576" width="10.7109375" style="255" customWidth="1"/>
    <col min="2577" max="2577" width="1.7109375" style="255" customWidth="1"/>
    <col min="2578" max="2578" width="9.140625" style="255"/>
    <col min="2579" max="2579" width="8.7109375" style="255" customWidth="1"/>
    <col min="2580" max="2580" width="0" style="255" hidden="1" customWidth="1"/>
    <col min="2581" max="2581" width="5.7109375" style="255" customWidth="1"/>
    <col min="2582" max="2816" width="9.140625" style="255"/>
    <col min="2817" max="2818" width="3.28515625" style="255" customWidth="1"/>
    <col min="2819" max="2819" width="4.7109375" style="255" customWidth="1"/>
    <col min="2820" max="2820" width="4.28515625" style="255" customWidth="1"/>
    <col min="2821" max="2821" width="12.7109375" style="255" customWidth="1"/>
    <col min="2822" max="2822" width="2.7109375" style="255" customWidth="1"/>
    <col min="2823" max="2823" width="7.7109375" style="255" customWidth="1"/>
    <col min="2824" max="2824" width="5.85546875" style="255" customWidth="1"/>
    <col min="2825" max="2825" width="1.7109375" style="255" customWidth="1"/>
    <col min="2826" max="2826" width="10.7109375" style="255" customWidth="1"/>
    <col min="2827" max="2827" width="1.7109375" style="255" customWidth="1"/>
    <col min="2828" max="2828" width="10.7109375" style="255" customWidth="1"/>
    <col min="2829" max="2829" width="1.7109375" style="255" customWidth="1"/>
    <col min="2830" max="2830" width="10.7109375" style="255" customWidth="1"/>
    <col min="2831" max="2831" width="1.7109375" style="255" customWidth="1"/>
    <col min="2832" max="2832" width="10.7109375" style="255" customWidth="1"/>
    <col min="2833" max="2833" width="1.7109375" style="255" customWidth="1"/>
    <col min="2834" max="2834" width="9.140625" style="255"/>
    <col min="2835" max="2835" width="8.7109375" style="255" customWidth="1"/>
    <col min="2836" max="2836" width="0" style="255" hidden="1" customWidth="1"/>
    <col min="2837" max="2837" width="5.7109375" style="255" customWidth="1"/>
    <col min="2838" max="3072" width="9.140625" style="255"/>
    <col min="3073" max="3074" width="3.28515625" style="255" customWidth="1"/>
    <col min="3075" max="3075" width="4.7109375" style="255" customWidth="1"/>
    <col min="3076" max="3076" width="4.28515625" style="255" customWidth="1"/>
    <col min="3077" max="3077" width="12.7109375" style="255" customWidth="1"/>
    <col min="3078" max="3078" width="2.7109375" style="255" customWidth="1"/>
    <col min="3079" max="3079" width="7.7109375" style="255" customWidth="1"/>
    <col min="3080" max="3080" width="5.85546875" style="255" customWidth="1"/>
    <col min="3081" max="3081" width="1.7109375" style="255" customWidth="1"/>
    <col min="3082" max="3082" width="10.7109375" style="255" customWidth="1"/>
    <col min="3083" max="3083" width="1.7109375" style="255" customWidth="1"/>
    <col min="3084" max="3084" width="10.7109375" style="255" customWidth="1"/>
    <col min="3085" max="3085" width="1.7109375" style="255" customWidth="1"/>
    <col min="3086" max="3086" width="10.7109375" style="255" customWidth="1"/>
    <col min="3087" max="3087" width="1.7109375" style="255" customWidth="1"/>
    <col min="3088" max="3088" width="10.7109375" style="255" customWidth="1"/>
    <col min="3089" max="3089" width="1.7109375" style="255" customWidth="1"/>
    <col min="3090" max="3090" width="9.140625" style="255"/>
    <col min="3091" max="3091" width="8.7109375" style="255" customWidth="1"/>
    <col min="3092" max="3092" width="0" style="255" hidden="1" customWidth="1"/>
    <col min="3093" max="3093" width="5.7109375" style="255" customWidth="1"/>
    <col min="3094" max="3328" width="9.140625" style="255"/>
    <col min="3329" max="3330" width="3.28515625" style="255" customWidth="1"/>
    <col min="3331" max="3331" width="4.7109375" style="255" customWidth="1"/>
    <col min="3332" max="3332" width="4.28515625" style="255" customWidth="1"/>
    <col min="3333" max="3333" width="12.7109375" style="255" customWidth="1"/>
    <col min="3334" max="3334" width="2.7109375" style="255" customWidth="1"/>
    <col min="3335" max="3335" width="7.7109375" style="255" customWidth="1"/>
    <col min="3336" max="3336" width="5.85546875" style="255" customWidth="1"/>
    <col min="3337" max="3337" width="1.7109375" style="255" customWidth="1"/>
    <col min="3338" max="3338" width="10.7109375" style="255" customWidth="1"/>
    <col min="3339" max="3339" width="1.7109375" style="255" customWidth="1"/>
    <col min="3340" max="3340" width="10.7109375" style="255" customWidth="1"/>
    <col min="3341" max="3341" width="1.7109375" style="255" customWidth="1"/>
    <col min="3342" max="3342" width="10.7109375" style="255" customWidth="1"/>
    <col min="3343" max="3343" width="1.7109375" style="255" customWidth="1"/>
    <col min="3344" max="3344" width="10.7109375" style="255" customWidth="1"/>
    <col min="3345" max="3345" width="1.7109375" style="255" customWidth="1"/>
    <col min="3346" max="3346" width="9.140625" style="255"/>
    <col min="3347" max="3347" width="8.7109375" style="255" customWidth="1"/>
    <col min="3348" max="3348" width="0" style="255" hidden="1" customWidth="1"/>
    <col min="3349" max="3349" width="5.7109375" style="255" customWidth="1"/>
    <col min="3350" max="3584" width="9.140625" style="255"/>
    <col min="3585" max="3586" width="3.28515625" style="255" customWidth="1"/>
    <col min="3587" max="3587" width="4.7109375" style="255" customWidth="1"/>
    <col min="3588" max="3588" width="4.28515625" style="255" customWidth="1"/>
    <col min="3589" max="3589" width="12.7109375" style="255" customWidth="1"/>
    <col min="3590" max="3590" width="2.7109375" style="255" customWidth="1"/>
    <col min="3591" max="3591" width="7.7109375" style="255" customWidth="1"/>
    <col min="3592" max="3592" width="5.85546875" style="255" customWidth="1"/>
    <col min="3593" max="3593" width="1.7109375" style="255" customWidth="1"/>
    <col min="3594" max="3594" width="10.7109375" style="255" customWidth="1"/>
    <col min="3595" max="3595" width="1.7109375" style="255" customWidth="1"/>
    <col min="3596" max="3596" width="10.7109375" style="255" customWidth="1"/>
    <col min="3597" max="3597" width="1.7109375" style="255" customWidth="1"/>
    <col min="3598" max="3598" width="10.7109375" style="255" customWidth="1"/>
    <col min="3599" max="3599" width="1.7109375" style="255" customWidth="1"/>
    <col min="3600" max="3600" width="10.7109375" style="255" customWidth="1"/>
    <col min="3601" max="3601" width="1.7109375" style="255" customWidth="1"/>
    <col min="3602" max="3602" width="9.140625" style="255"/>
    <col min="3603" max="3603" width="8.7109375" style="255" customWidth="1"/>
    <col min="3604" max="3604" width="0" style="255" hidden="1" customWidth="1"/>
    <col min="3605" max="3605" width="5.7109375" style="255" customWidth="1"/>
    <col min="3606" max="3840" width="9.140625" style="255"/>
    <col min="3841" max="3842" width="3.28515625" style="255" customWidth="1"/>
    <col min="3843" max="3843" width="4.7109375" style="255" customWidth="1"/>
    <col min="3844" max="3844" width="4.28515625" style="255" customWidth="1"/>
    <col min="3845" max="3845" width="12.7109375" style="255" customWidth="1"/>
    <col min="3846" max="3846" width="2.7109375" style="255" customWidth="1"/>
    <col min="3847" max="3847" width="7.7109375" style="255" customWidth="1"/>
    <col min="3848" max="3848" width="5.85546875" style="255" customWidth="1"/>
    <col min="3849" max="3849" width="1.7109375" style="255" customWidth="1"/>
    <col min="3850" max="3850" width="10.7109375" style="255" customWidth="1"/>
    <col min="3851" max="3851" width="1.7109375" style="255" customWidth="1"/>
    <col min="3852" max="3852" width="10.7109375" style="255" customWidth="1"/>
    <col min="3853" max="3853" width="1.7109375" style="255" customWidth="1"/>
    <col min="3854" max="3854" width="10.7109375" style="255" customWidth="1"/>
    <col min="3855" max="3855" width="1.7109375" style="255" customWidth="1"/>
    <col min="3856" max="3856" width="10.7109375" style="255" customWidth="1"/>
    <col min="3857" max="3857" width="1.7109375" style="255" customWidth="1"/>
    <col min="3858" max="3858" width="9.140625" style="255"/>
    <col min="3859" max="3859" width="8.7109375" style="255" customWidth="1"/>
    <col min="3860" max="3860" width="0" style="255" hidden="1" customWidth="1"/>
    <col min="3861" max="3861" width="5.7109375" style="255" customWidth="1"/>
    <col min="3862" max="4096" width="9.140625" style="255"/>
    <col min="4097" max="4098" width="3.28515625" style="255" customWidth="1"/>
    <col min="4099" max="4099" width="4.7109375" style="255" customWidth="1"/>
    <col min="4100" max="4100" width="4.28515625" style="255" customWidth="1"/>
    <col min="4101" max="4101" width="12.7109375" style="255" customWidth="1"/>
    <col min="4102" max="4102" width="2.7109375" style="255" customWidth="1"/>
    <col min="4103" max="4103" width="7.7109375" style="255" customWidth="1"/>
    <col min="4104" max="4104" width="5.85546875" style="255" customWidth="1"/>
    <col min="4105" max="4105" width="1.7109375" style="255" customWidth="1"/>
    <col min="4106" max="4106" width="10.7109375" style="255" customWidth="1"/>
    <col min="4107" max="4107" width="1.7109375" style="255" customWidth="1"/>
    <col min="4108" max="4108" width="10.7109375" style="255" customWidth="1"/>
    <col min="4109" max="4109" width="1.7109375" style="255" customWidth="1"/>
    <col min="4110" max="4110" width="10.7109375" style="255" customWidth="1"/>
    <col min="4111" max="4111" width="1.7109375" style="255" customWidth="1"/>
    <col min="4112" max="4112" width="10.7109375" style="255" customWidth="1"/>
    <col min="4113" max="4113" width="1.7109375" style="255" customWidth="1"/>
    <col min="4114" max="4114" width="9.140625" style="255"/>
    <col min="4115" max="4115" width="8.7109375" style="255" customWidth="1"/>
    <col min="4116" max="4116" width="0" style="255" hidden="1" customWidth="1"/>
    <col min="4117" max="4117" width="5.7109375" style="255" customWidth="1"/>
    <col min="4118" max="4352" width="9.140625" style="255"/>
    <col min="4353" max="4354" width="3.28515625" style="255" customWidth="1"/>
    <col min="4355" max="4355" width="4.7109375" style="255" customWidth="1"/>
    <col min="4356" max="4356" width="4.28515625" style="255" customWidth="1"/>
    <col min="4357" max="4357" width="12.7109375" style="255" customWidth="1"/>
    <col min="4358" max="4358" width="2.7109375" style="255" customWidth="1"/>
    <col min="4359" max="4359" width="7.7109375" style="255" customWidth="1"/>
    <col min="4360" max="4360" width="5.85546875" style="255" customWidth="1"/>
    <col min="4361" max="4361" width="1.7109375" style="255" customWidth="1"/>
    <col min="4362" max="4362" width="10.7109375" style="255" customWidth="1"/>
    <col min="4363" max="4363" width="1.7109375" style="255" customWidth="1"/>
    <col min="4364" max="4364" width="10.7109375" style="255" customWidth="1"/>
    <col min="4365" max="4365" width="1.7109375" style="255" customWidth="1"/>
    <col min="4366" max="4366" width="10.7109375" style="255" customWidth="1"/>
    <col min="4367" max="4367" width="1.7109375" style="255" customWidth="1"/>
    <col min="4368" max="4368" width="10.7109375" style="255" customWidth="1"/>
    <col min="4369" max="4369" width="1.7109375" style="255" customWidth="1"/>
    <col min="4370" max="4370" width="9.140625" style="255"/>
    <col min="4371" max="4371" width="8.7109375" style="255" customWidth="1"/>
    <col min="4372" max="4372" width="0" style="255" hidden="1" customWidth="1"/>
    <col min="4373" max="4373" width="5.7109375" style="255" customWidth="1"/>
    <col min="4374" max="4608" width="9.140625" style="255"/>
    <col min="4609" max="4610" width="3.28515625" style="255" customWidth="1"/>
    <col min="4611" max="4611" width="4.7109375" style="255" customWidth="1"/>
    <col min="4612" max="4612" width="4.28515625" style="255" customWidth="1"/>
    <col min="4613" max="4613" width="12.7109375" style="255" customWidth="1"/>
    <col min="4614" max="4614" width="2.7109375" style="255" customWidth="1"/>
    <col min="4615" max="4615" width="7.7109375" style="255" customWidth="1"/>
    <col min="4616" max="4616" width="5.85546875" style="255" customWidth="1"/>
    <col min="4617" max="4617" width="1.7109375" style="255" customWidth="1"/>
    <col min="4618" max="4618" width="10.7109375" style="255" customWidth="1"/>
    <col min="4619" max="4619" width="1.7109375" style="255" customWidth="1"/>
    <col min="4620" max="4620" width="10.7109375" style="255" customWidth="1"/>
    <col min="4621" max="4621" width="1.7109375" style="255" customWidth="1"/>
    <col min="4622" max="4622" width="10.7109375" style="255" customWidth="1"/>
    <col min="4623" max="4623" width="1.7109375" style="255" customWidth="1"/>
    <col min="4624" max="4624" width="10.7109375" style="255" customWidth="1"/>
    <col min="4625" max="4625" width="1.7109375" style="255" customWidth="1"/>
    <col min="4626" max="4626" width="9.140625" style="255"/>
    <col min="4627" max="4627" width="8.7109375" style="255" customWidth="1"/>
    <col min="4628" max="4628" width="0" style="255" hidden="1" customWidth="1"/>
    <col min="4629" max="4629" width="5.7109375" style="255" customWidth="1"/>
    <col min="4630" max="4864" width="9.140625" style="255"/>
    <col min="4865" max="4866" width="3.28515625" style="255" customWidth="1"/>
    <col min="4867" max="4867" width="4.7109375" style="255" customWidth="1"/>
    <col min="4868" max="4868" width="4.28515625" style="255" customWidth="1"/>
    <col min="4869" max="4869" width="12.7109375" style="255" customWidth="1"/>
    <col min="4870" max="4870" width="2.7109375" style="255" customWidth="1"/>
    <col min="4871" max="4871" width="7.7109375" style="255" customWidth="1"/>
    <col min="4872" max="4872" width="5.85546875" style="255" customWidth="1"/>
    <col min="4873" max="4873" width="1.7109375" style="255" customWidth="1"/>
    <col min="4874" max="4874" width="10.7109375" style="255" customWidth="1"/>
    <col min="4875" max="4875" width="1.7109375" style="255" customWidth="1"/>
    <col min="4876" max="4876" width="10.7109375" style="255" customWidth="1"/>
    <col min="4877" max="4877" width="1.7109375" style="255" customWidth="1"/>
    <col min="4878" max="4878" width="10.7109375" style="255" customWidth="1"/>
    <col min="4879" max="4879" width="1.7109375" style="255" customWidth="1"/>
    <col min="4880" max="4880" width="10.7109375" style="255" customWidth="1"/>
    <col min="4881" max="4881" width="1.7109375" style="255" customWidth="1"/>
    <col min="4882" max="4882" width="9.140625" style="255"/>
    <col min="4883" max="4883" width="8.7109375" style="255" customWidth="1"/>
    <col min="4884" max="4884" width="0" style="255" hidden="1" customWidth="1"/>
    <col min="4885" max="4885" width="5.7109375" style="255" customWidth="1"/>
    <col min="4886" max="5120" width="9.140625" style="255"/>
    <col min="5121" max="5122" width="3.28515625" style="255" customWidth="1"/>
    <col min="5123" max="5123" width="4.7109375" style="255" customWidth="1"/>
    <col min="5124" max="5124" width="4.28515625" style="255" customWidth="1"/>
    <col min="5125" max="5125" width="12.7109375" style="255" customWidth="1"/>
    <col min="5126" max="5126" width="2.7109375" style="255" customWidth="1"/>
    <col min="5127" max="5127" width="7.7109375" style="255" customWidth="1"/>
    <col min="5128" max="5128" width="5.85546875" style="255" customWidth="1"/>
    <col min="5129" max="5129" width="1.7109375" style="255" customWidth="1"/>
    <col min="5130" max="5130" width="10.7109375" style="255" customWidth="1"/>
    <col min="5131" max="5131" width="1.7109375" style="255" customWidth="1"/>
    <col min="5132" max="5132" width="10.7109375" style="255" customWidth="1"/>
    <col min="5133" max="5133" width="1.7109375" style="255" customWidth="1"/>
    <col min="5134" max="5134" width="10.7109375" style="255" customWidth="1"/>
    <col min="5135" max="5135" width="1.7109375" style="255" customWidth="1"/>
    <col min="5136" max="5136" width="10.7109375" style="255" customWidth="1"/>
    <col min="5137" max="5137" width="1.7109375" style="255" customWidth="1"/>
    <col min="5138" max="5138" width="9.140625" style="255"/>
    <col min="5139" max="5139" width="8.7109375" style="255" customWidth="1"/>
    <col min="5140" max="5140" width="0" style="255" hidden="1" customWidth="1"/>
    <col min="5141" max="5141" width="5.7109375" style="255" customWidth="1"/>
    <col min="5142" max="5376" width="9.140625" style="255"/>
    <col min="5377" max="5378" width="3.28515625" style="255" customWidth="1"/>
    <col min="5379" max="5379" width="4.7109375" style="255" customWidth="1"/>
    <col min="5380" max="5380" width="4.28515625" style="255" customWidth="1"/>
    <col min="5381" max="5381" width="12.7109375" style="255" customWidth="1"/>
    <col min="5382" max="5382" width="2.7109375" style="255" customWidth="1"/>
    <col min="5383" max="5383" width="7.7109375" style="255" customWidth="1"/>
    <col min="5384" max="5384" width="5.85546875" style="255" customWidth="1"/>
    <col min="5385" max="5385" width="1.7109375" style="255" customWidth="1"/>
    <col min="5386" max="5386" width="10.7109375" style="255" customWidth="1"/>
    <col min="5387" max="5387" width="1.7109375" style="255" customWidth="1"/>
    <col min="5388" max="5388" width="10.7109375" style="255" customWidth="1"/>
    <col min="5389" max="5389" width="1.7109375" style="255" customWidth="1"/>
    <col min="5390" max="5390" width="10.7109375" style="255" customWidth="1"/>
    <col min="5391" max="5391" width="1.7109375" style="255" customWidth="1"/>
    <col min="5392" max="5392" width="10.7109375" style="255" customWidth="1"/>
    <col min="5393" max="5393" width="1.7109375" style="255" customWidth="1"/>
    <col min="5394" max="5394" width="9.140625" style="255"/>
    <col min="5395" max="5395" width="8.7109375" style="255" customWidth="1"/>
    <col min="5396" max="5396" width="0" style="255" hidden="1" customWidth="1"/>
    <col min="5397" max="5397" width="5.7109375" style="255" customWidth="1"/>
    <col min="5398" max="5632" width="9.140625" style="255"/>
    <col min="5633" max="5634" width="3.28515625" style="255" customWidth="1"/>
    <col min="5635" max="5635" width="4.7109375" style="255" customWidth="1"/>
    <col min="5636" max="5636" width="4.28515625" style="255" customWidth="1"/>
    <col min="5637" max="5637" width="12.7109375" style="255" customWidth="1"/>
    <col min="5638" max="5638" width="2.7109375" style="255" customWidth="1"/>
    <col min="5639" max="5639" width="7.7109375" style="255" customWidth="1"/>
    <col min="5640" max="5640" width="5.85546875" style="255" customWidth="1"/>
    <col min="5641" max="5641" width="1.7109375" style="255" customWidth="1"/>
    <col min="5642" max="5642" width="10.7109375" style="255" customWidth="1"/>
    <col min="5643" max="5643" width="1.7109375" style="255" customWidth="1"/>
    <col min="5644" max="5644" width="10.7109375" style="255" customWidth="1"/>
    <col min="5645" max="5645" width="1.7109375" style="255" customWidth="1"/>
    <col min="5646" max="5646" width="10.7109375" style="255" customWidth="1"/>
    <col min="5647" max="5647" width="1.7109375" style="255" customWidth="1"/>
    <col min="5648" max="5648" width="10.7109375" style="255" customWidth="1"/>
    <col min="5649" max="5649" width="1.7109375" style="255" customWidth="1"/>
    <col min="5650" max="5650" width="9.140625" style="255"/>
    <col min="5651" max="5651" width="8.7109375" style="255" customWidth="1"/>
    <col min="5652" max="5652" width="0" style="255" hidden="1" customWidth="1"/>
    <col min="5653" max="5653" width="5.7109375" style="255" customWidth="1"/>
    <col min="5654" max="5888" width="9.140625" style="255"/>
    <col min="5889" max="5890" width="3.28515625" style="255" customWidth="1"/>
    <col min="5891" max="5891" width="4.7109375" style="255" customWidth="1"/>
    <col min="5892" max="5892" width="4.28515625" style="255" customWidth="1"/>
    <col min="5893" max="5893" width="12.7109375" style="255" customWidth="1"/>
    <col min="5894" max="5894" width="2.7109375" style="255" customWidth="1"/>
    <col min="5895" max="5895" width="7.7109375" style="255" customWidth="1"/>
    <col min="5896" max="5896" width="5.85546875" style="255" customWidth="1"/>
    <col min="5897" max="5897" width="1.7109375" style="255" customWidth="1"/>
    <col min="5898" max="5898" width="10.7109375" style="255" customWidth="1"/>
    <col min="5899" max="5899" width="1.7109375" style="255" customWidth="1"/>
    <col min="5900" max="5900" width="10.7109375" style="255" customWidth="1"/>
    <col min="5901" max="5901" width="1.7109375" style="255" customWidth="1"/>
    <col min="5902" max="5902" width="10.7109375" style="255" customWidth="1"/>
    <col min="5903" max="5903" width="1.7109375" style="255" customWidth="1"/>
    <col min="5904" max="5904" width="10.7109375" style="255" customWidth="1"/>
    <col min="5905" max="5905" width="1.7109375" style="255" customWidth="1"/>
    <col min="5906" max="5906" width="9.140625" style="255"/>
    <col min="5907" max="5907" width="8.7109375" style="255" customWidth="1"/>
    <col min="5908" max="5908" width="0" style="255" hidden="1" customWidth="1"/>
    <col min="5909" max="5909" width="5.7109375" style="255" customWidth="1"/>
    <col min="5910" max="6144" width="9.140625" style="255"/>
    <col min="6145" max="6146" width="3.28515625" style="255" customWidth="1"/>
    <col min="6147" max="6147" width="4.7109375" style="255" customWidth="1"/>
    <col min="6148" max="6148" width="4.28515625" style="255" customWidth="1"/>
    <col min="6149" max="6149" width="12.7109375" style="255" customWidth="1"/>
    <col min="6150" max="6150" width="2.7109375" style="255" customWidth="1"/>
    <col min="6151" max="6151" width="7.7109375" style="255" customWidth="1"/>
    <col min="6152" max="6152" width="5.85546875" style="255" customWidth="1"/>
    <col min="6153" max="6153" width="1.7109375" style="255" customWidth="1"/>
    <col min="6154" max="6154" width="10.7109375" style="255" customWidth="1"/>
    <col min="6155" max="6155" width="1.7109375" style="255" customWidth="1"/>
    <col min="6156" max="6156" width="10.7109375" style="255" customWidth="1"/>
    <col min="6157" max="6157" width="1.7109375" style="255" customWidth="1"/>
    <col min="6158" max="6158" width="10.7109375" style="255" customWidth="1"/>
    <col min="6159" max="6159" width="1.7109375" style="255" customWidth="1"/>
    <col min="6160" max="6160" width="10.7109375" style="255" customWidth="1"/>
    <col min="6161" max="6161" width="1.7109375" style="255" customWidth="1"/>
    <col min="6162" max="6162" width="9.140625" style="255"/>
    <col min="6163" max="6163" width="8.7109375" style="255" customWidth="1"/>
    <col min="6164" max="6164" width="0" style="255" hidden="1" customWidth="1"/>
    <col min="6165" max="6165" width="5.7109375" style="255" customWidth="1"/>
    <col min="6166" max="6400" width="9.140625" style="255"/>
    <col min="6401" max="6402" width="3.28515625" style="255" customWidth="1"/>
    <col min="6403" max="6403" width="4.7109375" style="255" customWidth="1"/>
    <col min="6404" max="6404" width="4.28515625" style="255" customWidth="1"/>
    <col min="6405" max="6405" width="12.7109375" style="255" customWidth="1"/>
    <col min="6406" max="6406" width="2.7109375" style="255" customWidth="1"/>
    <col min="6407" max="6407" width="7.7109375" style="255" customWidth="1"/>
    <col min="6408" max="6408" width="5.85546875" style="255" customWidth="1"/>
    <col min="6409" max="6409" width="1.7109375" style="255" customWidth="1"/>
    <col min="6410" max="6410" width="10.7109375" style="255" customWidth="1"/>
    <col min="6411" max="6411" width="1.7109375" style="255" customWidth="1"/>
    <col min="6412" max="6412" width="10.7109375" style="255" customWidth="1"/>
    <col min="6413" max="6413" width="1.7109375" style="255" customWidth="1"/>
    <col min="6414" max="6414" width="10.7109375" style="255" customWidth="1"/>
    <col min="6415" max="6415" width="1.7109375" style="255" customWidth="1"/>
    <col min="6416" max="6416" width="10.7109375" style="255" customWidth="1"/>
    <col min="6417" max="6417" width="1.7109375" style="255" customWidth="1"/>
    <col min="6418" max="6418" width="9.140625" style="255"/>
    <col min="6419" max="6419" width="8.7109375" style="255" customWidth="1"/>
    <col min="6420" max="6420" width="0" style="255" hidden="1" customWidth="1"/>
    <col min="6421" max="6421" width="5.7109375" style="255" customWidth="1"/>
    <col min="6422" max="6656" width="9.140625" style="255"/>
    <col min="6657" max="6658" width="3.28515625" style="255" customWidth="1"/>
    <col min="6659" max="6659" width="4.7109375" style="255" customWidth="1"/>
    <col min="6660" max="6660" width="4.28515625" style="255" customWidth="1"/>
    <col min="6661" max="6661" width="12.7109375" style="255" customWidth="1"/>
    <col min="6662" max="6662" width="2.7109375" style="255" customWidth="1"/>
    <col min="6663" max="6663" width="7.7109375" style="255" customWidth="1"/>
    <col min="6664" max="6664" width="5.85546875" style="255" customWidth="1"/>
    <col min="6665" max="6665" width="1.7109375" style="255" customWidth="1"/>
    <col min="6666" max="6666" width="10.7109375" style="255" customWidth="1"/>
    <col min="6667" max="6667" width="1.7109375" style="255" customWidth="1"/>
    <col min="6668" max="6668" width="10.7109375" style="255" customWidth="1"/>
    <col min="6669" max="6669" width="1.7109375" style="255" customWidth="1"/>
    <col min="6670" max="6670" width="10.7109375" style="255" customWidth="1"/>
    <col min="6671" max="6671" width="1.7109375" style="255" customWidth="1"/>
    <col min="6672" max="6672" width="10.7109375" style="255" customWidth="1"/>
    <col min="6673" max="6673" width="1.7109375" style="255" customWidth="1"/>
    <col min="6674" max="6674" width="9.140625" style="255"/>
    <col min="6675" max="6675" width="8.7109375" style="255" customWidth="1"/>
    <col min="6676" max="6676" width="0" style="255" hidden="1" customWidth="1"/>
    <col min="6677" max="6677" width="5.7109375" style="255" customWidth="1"/>
    <col min="6678" max="6912" width="9.140625" style="255"/>
    <col min="6913" max="6914" width="3.28515625" style="255" customWidth="1"/>
    <col min="6915" max="6915" width="4.7109375" style="255" customWidth="1"/>
    <col min="6916" max="6916" width="4.28515625" style="255" customWidth="1"/>
    <col min="6917" max="6917" width="12.7109375" style="255" customWidth="1"/>
    <col min="6918" max="6918" width="2.7109375" style="255" customWidth="1"/>
    <col min="6919" max="6919" width="7.7109375" style="255" customWidth="1"/>
    <col min="6920" max="6920" width="5.85546875" style="255" customWidth="1"/>
    <col min="6921" max="6921" width="1.7109375" style="255" customWidth="1"/>
    <col min="6922" max="6922" width="10.7109375" style="255" customWidth="1"/>
    <col min="6923" max="6923" width="1.7109375" style="255" customWidth="1"/>
    <col min="6924" max="6924" width="10.7109375" style="255" customWidth="1"/>
    <col min="6925" max="6925" width="1.7109375" style="255" customWidth="1"/>
    <col min="6926" max="6926" width="10.7109375" style="255" customWidth="1"/>
    <col min="6927" max="6927" width="1.7109375" style="255" customWidth="1"/>
    <col min="6928" max="6928" width="10.7109375" style="255" customWidth="1"/>
    <col min="6929" max="6929" width="1.7109375" style="255" customWidth="1"/>
    <col min="6930" max="6930" width="9.140625" style="255"/>
    <col min="6931" max="6931" width="8.7109375" style="255" customWidth="1"/>
    <col min="6932" max="6932" width="0" style="255" hidden="1" customWidth="1"/>
    <col min="6933" max="6933" width="5.7109375" style="255" customWidth="1"/>
    <col min="6934" max="7168" width="9.140625" style="255"/>
    <col min="7169" max="7170" width="3.28515625" style="255" customWidth="1"/>
    <col min="7171" max="7171" width="4.7109375" style="255" customWidth="1"/>
    <col min="7172" max="7172" width="4.28515625" style="255" customWidth="1"/>
    <col min="7173" max="7173" width="12.7109375" style="255" customWidth="1"/>
    <col min="7174" max="7174" width="2.7109375" style="255" customWidth="1"/>
    <col min="7175" max="7175" width="7.7109375" style="255" customWidth="1"/>
    <col min="7176" max="7176" width="5.85546875" style="255" customWidth="1"/>
    <col min="7177" max="7177" width="1.7109375" style="255" customWidth="1"/>
    <col min="7178" max="7178" width="10.7109375" style="255" customWidth="1"/>
    <col min="7179" max="7179" width="1.7109375" style="255" customWidth="1"/>
    <col min="7180" max="7180" width="10.7109375" style="255" customWidth="1"/>
    <col min="7181" max="7181" width="1.7109375" style="255" customWidth="1"/>
    <col min="7182" max="7182" width="10.7109375" style="255" customWidth="1"/>
    <col min="7183" max="7183" width="1.7109375" style="255" customWidth="1"/>
    <col min="7184" max="7184" width="10.7109375" style="255" customWidth="1"/>
    <col min="7185" max="7185" width="1.7109375" style="255" customWidth="1"/>
    <col min="7186" max="7186" width="9.140625" style="255"/>
    <col min="7187" max="7187" width="8.7109375" style="255" customWidth="1"/>
    <col min="7188" max="7188" width="0" style="255" hidden="1" customWidth="1"/>
    <col min="7189" max="7189" width="5.7109375" style="255" customWidth="1"/>
    <col min="7190" max="7424" width="9.140625" style="255"/>
    <col min="7425" max="7426" width="3.28515625" style="255" customWidth="1"/>
    <col min="7427" max="7427" width="4.7109375" style="255" customWidth="1"/>
    <col min="7428" max="7428" width="4.28515625" style="255" customWidth="1"/>
    <col min="7429" max="7429" width="12.7109375" style="255" customWidth="1"/>
    <col min="7430" max="7430" width="2.7109375" style="255" customWidth="1"/>
    <col min="7431" max="7431" width="7.7109375" style="255" customWidth="1"/>
    <col min="7432" max="7432" width="5.85546875" style="255" customWidth="1"/>
    <col min="7433" max="7433" width="1.7109375" style="255" customWidth="1"/>
    <col min="7434" max="7434" width="10.7109375" style="255" customWidth="1"/>
    <col min="7435" max="7435" width="1.7109375" style="255" customWidth="1"/>
    <col min="7436" max="7436" width="10.7109375" style="255" customWidth="1"/>
    <col min="7437" max="7437" width="1.7109375" style="255" customWidth="1"/>
    <col min="7438" max="7438" width="10.7109375" style="255" customWidth="1"/>
    <col min="7439" max="7439" width="1.7109375" style="255" customWidth="1"/>
    <col min="7440" max="7440" width="10.7109375" style="255" customWidth="1"/>
    <col min="7441" max="7441" width="1.7109375" style="255" customWidth="1"/>
    <col min="7442" max="7442" width="9.140625" style="255"/>
    <col min="7443" max="7443" width="8.7109375" style="255" customWidth="1"/>
    <col min="7444" max="7444" width="0" style="255" hidden="1" customWidth="1"/>
    <col min="7445" max="7445" width="5.7109375" style="255" customWidth="1"/>
    <col min="7446" max="7680" width="9.140625" style="255"/>
    <col min="7681" max="7682" width="3.28515625" style="255" customWidth="1"/>
    <col min="7683" max="7683" width="4.7109375" style="255" customWidth="1"/>
    <col min="7684" max="7684" width="4.28515625" style="255" customWidth="1"/>
    <col min="7685" max="7685" width="12.7109375" style="255" customWidth="1"/>
    <col min="7686" max="7686" width="2.7109375" style="255" customWidth="1"/>
    <col min="7687" max="7687" width="7.7109375" style="255" customWidth="1"/>
    <col min="7688" max="7688" width="5.85546875" style="255" customWidth="1"/>
    <col min="7689" max="7689" width="1.7109375" style="255" customWidth="1"/>
    <col min="7690" max="7690" width="10.7109375" style="255" customWidth="1"/>
    <col min="7691" max="7691" width="1.7109375" style="255" customWidth="1"/>
    <col min="7692" max="7692" width="10.7109375" style="255" customWidth="1"/>
    <col min="7693" max="7693" width="1.7109375" style="255" customWidth="1"/>
    <col min="7694" max="7694" width="10.7109375" style="255" customWidth="1"/>
    <col min="7695" max="7695" width="1.7109375" style="255" customWidth="1"/>
    <col min="7696" max="7696" width="10.7109375" style="255" customWidth="1"/>
    <col min="7697" max="7697" width="1.7109375" style="255" customWidth="1"/>
    <col min="7698" max="7698" width="9.140625" style="255"/>
    <col min="7699" max="7699" width="8.7109375" style="255" customWidth="1"/>
    <col min="7700" max="7700" width="0" style="255" hidden="1" customWidth="1"/>
    <col min="7701" max="7701" width="5.7109375" style="255" customWidth="1"/>
    <col min="7702" max="7936" width="9.140625" style="255"/>
    <col min="7937" max="7938" width="3.28515625" style="255" customWidth="1"/>
    <col min="7939" max="7939" width="4.7109375" style="255" customWidth="1"/>
    <col min="7940" max="7940" width="4.28515625" style="255" customWidth="1"/>
    <col min="7941" max="7941" width="12.7109375" style="255" customWidth="1"/>
    <col min="7942" max="7942" width="2.7109375" style="255" customWidth="1"/>
    <col min="7943" max="7943" width="7.7109375" style="255" customWidth="1"/>
    <col min="7944" max="7944" width="5.85546875" style="255" customWidth="1"/>
    <col min="7945" max="7945" width="1.7109375" style="255" customWidth="1"/>
    <col min="7946" max="7946" width="10.7109375" style="255" customWidth="1"/>
    <col min="7947" max="7947" width="1.7109375" style="255" customWidth="1"/>
    <col min="7948" max="7948" width="10.7109375" style="255" customWidth="1"/>
    <col min="7949" max="7949" width="1.7109375" style="255" customWidth="1"/>
    <col min="7950" max="7950" width="10.7109375" style="255" customWidth="1"/>
    <col min="7951" max="7951" width="1.7109375" style="255" customWidth="1"/>
    <col min="7952" max="7952" width="10.7109375" style="255" customWidth="1"/>
    <col min="7953" max="7953" width="1.7109375" style="255" customWidth="1"/>
    <col min="7954" max="7954" width="9.140625" style="255"/>
    <col min="7955" max="7955" width="8.7109375" style="255" customWidth="1"/>
    <col min="7956" max="7956" width="0" style="255" hidden="1" customWidth="1"/>
    <col min="7957" max="7957" width="5.7109375" style="255" customWidth="1"/>
    <col min="7958" max="8192" width="9.140625" style="255"/>
    <col min="8193" max="8194" width="3.28515625" style="255" customWidth="1"/>
    <col min="8195" max="8195" width="4.7109375" style="255" customWidth="1"/>
    <col min="8196" max="8196" width="4.28515625" style="255" customWidth="1"/>
    <col min="8197" max="8197" width="12.7109375" style="255" customWidth="1"/>
    <col min="8198" max="8198" width="2.7109375" style="255" customWidth="1"/>
    <col min="8199" max="8199" width="7.7109375" style="255" customWidth="1"/>
    <col min="8200" max="8200" width="5.85546875" style="255" customWidth="1"/>
    <col min="8201" max="8201" width="1.7109375" style="255" customWidth="1"/>
    <col min="8202" max="8202" width="10.7109375" style="255" customWidth="1"/>
    <col min="8203" max="8203" width="1.7109375" style="255" customWidth="1"/>
    <col min="8204" max="8204" width="10.7109375" style="255" customWidth="1"/>
    <col min="8205" max="8205" width="1.7109375" style="255" customWidth="1"/>
    <col min="8206" max="8206" width="10.7109375" style="255" customWidth="1"/>
    <col min="8207" max="8207" width="1.7109375" style="255" customWidth="1"/>
    <col min="8208" max="8208" width="10.7109375" style="255" customWidth="1"/>
    <col min="8209" max="8209" width="1.7109375" style="255" customWidth="1"/>
    <col min="8210" max="8210" width="9.140625" style="255"/>
    <col min="8211" max="8211" width="8.7109375" style="255" customWidth="1"/>
    <col min="8212" max="8212" width="0" style="255" hidden="1" customWidth="1"/>
    <col min="8213" max="8213" width="5.7109375" style="255" customWidth="1"/>
    <col min="8214" max="8448" width="9.140625" style="255"/>
    <col min="8449" max="8450" width="3.28515625" style="255" customWidth="1"/>
    <col min="8451" max="8451" width="4.7109375" style="255" customWidth="1"/>
    <col min="8452" max="8452" width="4.28515625" style="255" customWidth="1"/>
    <col min="8453" max="8453" width="12.7109375" style="255" customWidth="1"/>
    <col min="8454" max="8454" width="2.7109375" style="255" customWidth="1"/>
    <col min="8455" max="8455" width="7.7109375" style="255" customWidth="1"/>
    <col min="8456" max="8456" width="5.85546875" style="255" customWidth="1"/>
    <col min="8457" max="8457" width="1.7109375" style="255" customWidth="1"/>
    <col min="8458" max="8458" width="10.7109375" style="255" customWidth="1"/>
    <col min="8459" max="8459" width="1.7109375" style="255" customWidth="1"/>
    <col min="8460" max="8460" width="10.7109375" style="255" customWidth="1"/>
    <col min="8461" max="8461" width="1.7109375" style="255" customWidth="1"/>
    <col min="8462" max="8462" width="10.7109375" style="255" customWidth="1"/>
    <col min="8463" max="8463" width="1.7109375" style="255" customWidth="1"/>
    <col min="8464" max="8464" width="10.7109375" style="255" customWidth="1"/>
    <col min="8465" max="8465" width="1.7109375" style="255" customWidth="1"/>
    <col min="8466" max="8466" width="9.140625" style="255"/>
    <col min="8467" max="8467" width="8.7109375" style="255" customWidth="1"/>
    <col min="8468" max="8468" width="0" style="255" hidden="1" customWidth="1"/>
    <col min="8469" max="8469" width="5.7109375" style="255" customWidth="1"/>
    <col min="8470" max="8704" width="9.140625" style="255"/>
    <col min="8705" max="8706" width="3.28515625" style="255" customWidth="1"/>
    <col min="8707" max="8707" width="4.7109375" style="255" customWidth="1"/>
    <col min="8708" max="8708" width="4.28515625" style="255" customWidth="1"/>
    <col min="8709" max="8709" width="12.7109375" style="255" customWidth="1"/>
    <col min="8710" max="8710" width="2.7109375" style="255" customWidth="1"/>
    <col min="8711" max="8711" width="7.7109375" style="255" customWidth="1"/>
    <col min="8712" max="8712" width="5.85546875" style="255" customWidth="1"/>
    <col min="8713" max="8713" width="1.7109375" style="255" customWidth="1"/>
    <col min="8714" max="8714" width="10.7109375" style="255" customWidth="1"/>
    <col min="8715" max="8715" width="1.7109375" style="255" customWidth="1"/>
    <col min="8716" max="8716" width="10.7109375" style="255" customWidth="1"/>
    <col min="8717" max="8717" width="1.7109375" style="255" customWidth="1"/>
    <col min="8718" max="8718" width="10.7109375" style="255" customWidth="1"/>
    <col min="8719" max="8719" width="1.7109375" style="255" customWidth="1"/>
    <col min="8720" max="8720" width="10.7109375" style="255" customWidth="1"/>
    <col min="8721" max="8721" width="1.7109375" style="255" customWidth="1"/>
    <col min="8722" max="8722" width="9.140625" style="255"/>
    <col min="8723" max="8723" width="8.7109375" style="255" customWidth="1"/>
    <col min="8724" max="8724" width="0" style="255" hidden="1" customWidth="1"/>
    <col min="8725" max="8725" width="5.7109375" style="255" customWidth="1"/>
    <col min="8726" max="8960" width="9.140625" style="255"/>
    <col min="8961" max="8962" width="3.28515625" style="255" customWidth="1"/>
    <col min="8963" max="8963" width="4.7109375" style="255" customWidth="1"/>
    <col min="8964" max="8964" width="4.28515625" style="255" customWidth="1"/>
    <col min="8965" max="8965" width="12.7109375" style="255" customWidth="1"/>
    <col min="8966" max="8966" width="2.7109375" style="255" customWidth="1"/>
    <col min="8967" max="8967" width="7.7109375" style="255" customWidth="1"/>
    <col min="8968" max="8968" width="5.85546875" style="255" customWidth="1"/>
    <col min="8969" max="8969" width="1.7109375" style="255" customWidth="1"/>
    <col min="8970" max="8970" width="10.7109375" style="255" customWidth="1"/>
    <col min="8971" max="8971" width="1.7109375" style="255" customWidth="1"/>
    <col min="8972" max="8972" width="10.7109375" style="255" customWidth="1"/>
    <col min="8973" max="8973" width="1.7109375" style="255" customWidth="1"/>
    <col min="8974" max="8974" width="10.7109375" style="255" customWidth="1"/>
    <col min="8975" max="8975" width="1.7109375" style="255" customWidth="1"/>
    <col min="8976" max="8976" width="10.7109375" style="255" customWidth="1"/>
    <col min="8977" max="8977" width="1.7109375" style="255" customWidth="1"/>
    <col min="8978" max="8978" width="9.140625" style="255"/>
    <col min="8979" max="8979" width="8.7109375" style="255" customWidth="1"/>
    <col min="8980" max="8980" width="0" style="255" hidden="1" customWidth="1"/>
    <col min="8981" max="8981" width="5.7109375" style="255" customWidth="1"/>
    <col min="8982" max="9216" width="9.140625" style="255"/>
    <col min="9217" max="9218" width="3.28515625" style="255" customWidth="1"/>
    <col min="9219" max="9219" width="4.7109375" style="255" customWidth="1"/>
    <col min="9220" max="9220" width="4.28515625" style="255" customWidth="1"/>
    <col min="9221" max="9221" width="12.7109375" style="255" customWidth="1"/>
    <col min="9222" max="9222" width="2.7109375" style="255" customWidth="1"/>
    <col min="9223" max="9223" width="7.7109375" style="255" customWidth="1"/>
    <col min="9224" max="9224" width="5.85546875" style="255" customWidth="1"/>
    <col min="9225" max="9225" width="1.7109375" style="255" customWidth="1"/>
    <col min="9226" max="9226" width="10.7109375" style="255" customWidth="1"/>
    <col min="9227" max="9227" width="1.7109375" style="255" customWidth="1"/>
    <col min="9228" max="9228" width="10.7109375" style="255" customWidth="1"/>
    <col min="9229" max="9229" width="1.7109375" style="255" customWidth="1"/>
    <col min="9230" max="9230" width="10.7109375" style="255" customWidth="1"/>
    <col min="9231" max="9231" width="1.7109375" style="255" customWidth="1"/>
    <col min="9232" max="9232" width="10.7109375" style="255" customWidth="1"/>
    <col min="9233" max="9233" width="1.7109375" style="255" customWidth="1"/>
    <col min="9234" max="9234" width="9.140625" style="255"/>
    <col min="9235" max="9235" width="8.7109375" style="255" customWidth="1"/>
    <col min="9236" max="9236" width="0" style="255" hidden="1" customWidth="1"/>
    <col min="9237" max="9237" width="5.7109375" style="255" customWidth="1"/>
    <col min="9238" max="9472" width="9.140625" style="255"/>
    <col min="9473" max="9474" width="3.28515625" style="255" customWidth="1"/>
    <col min="9475" max="9475" width="4.7109375" style="255" customWidth="1"/>
    <col min="9476" max="9476" width="4.28515625" style="255" customWidth="1"/>
    <col min="9477" max="9477" width="12.7109375" style="255" customWidth="1"/>
    <col min="9478" max="9478" width="2.7109375" style="255" customWidth="1"/>
    <col min="9479" max="9479" width="7.7109375" style="255" customWidth="1"/>
    <col min="9480" max="9480" width="5.85546875" style="255" customWidth="1"/>
    <col min="9481" max="9481" width="1.7109375" style="255" customWidth="1"/>
    <col min="9482" max="9482" width="10.7109375" style="255" customWidth="1"/>
    <col min="9483" max="9483" width="1.7109375" style="255" customWidth="1"/>
    <col min="9484" max="9484" width="10.7109375" style="255" customWidth="1"/>
    <col min="9485" max="9485" width="1.7109375" style="255" customWidth="1"/>
    <col min="9486" max="9486" width="10.7109375" style="255" customWidth="1"/>
    <col min="9487" max="9487" width="1.7109375" style="255" customWidth="1"/>
    <col min="9488" max="9488" width="10.7109375" style="255" customWidth="1"/>
    <col min="9489" max="9489" width="1.7109375" style="255" customWidth="1"/>
    <col min="9490" max="9490" width="9.140625" style="255"/>
    <col min="9491" max="9491" width="8.7109375" style="255" customWidth="1"/>
    <col min="9492" max="9492" width="0" style="255" hidden="1" customWidth="1"/>
    <col min="9493" max="9493" width="5.7109375" style="255" customWidth="1"/>
    <col min="9494" max="9728" width="9.140625" style="255"/>
    <col min="9729" max="9730" width="3.28515625" style="255" customWidth="1"/>
    <col min="9731" max="9731" width="4.7109375" style="255" customWidth="1"/>
    <col min="9732" max="9732" width="4.28515625" style="255" customWidth="1"/>
    <col min="9733" max="9733" width="12.7109375" style="255" customWidth="1"/>
    <col min="9734" max="9734" width="2.7109375" style="255" customWidth="1"/>
    <col min="9735" max="9735" width="7.7109375" style="255" customWidth="1"/>
    <col min="9736" max="9736" width="5.85546875" style="255" customWidth="1"/>
    <col min="9737" max="9737" width="1.7109375" style="255" customWidth="1"/>
    <col min="9738" max="9738" width="10.7109375" style="255" customWidth="1"/>
    <col min="9739" max="9739" width="1.7109375" style="255" customWidth="1"/>
    <col min="9740" max="9740" width="10.7109375" style="255" customWidth="1"/>
    <col min="9741" max="9741" width="1.7109375" style="255" customWidth="1"/>
    <col min="9742" max="9742" width="10.7109375" style="255" customWidth="1"/>
    <col min="9743" max="9743" width="1.7109375" style="255" customWidth="1"/>
    <col min="9744" max="9744" width="10.7109375" style="255" customWidth="1"/>
    <col min="9745" max="9745" width="1.7109375" style="255" customWidth="1"/>
    <col min="9746" max="9746" width="9.140625" style="255"/>
    <col min="9747" max="9747" width="8.7109375" style="255" customWidth="1"/>
    <col min="9748" max="9748" width="0" style="255" hidden="1" customWidth="1"/>
    <col min="9749" max="9749" width="5.7109375" style="255" customWidth="1"/>
    <col min="9750" max="9984" width="9.140625" style="255"/>
    <col min="9985" max="9986" width="3.28515625" style="255" customWidth="1"/>
    <col min="9987" max="9987" width="4.7109375" style="255" customWidth="1"/>
    <col min="9988" max="9988" width="4.28515625" style="255" customWidth="1"/>
    <col min="9989" max="9989" width="12.7109375" style="255" customWidth="1"/>
    <col min="9990" max="9990" width="2.7109375" style="255" customWidth="1"/>
    <col min="9991" max="9991" width="7.7109375" style="255" customWidth="1"/>
    <col min="9992" max="9992" width="5.85546875" style="255" customWidth="1"/>
    <col min="9993" max="9993" width="1.7109375" style="255" customWidth="1"/>
    <col min="9994" max="9994" width="10.7109375" style="255" customWidth="1"/>
    <col min="9995" max="9995" width="1.7109375" style="255" customWidth="1"/>
    <col min="9996" max="9996" width="10.7109375" style="255" customWidth="1"/>
    <col min="9997" max="9997" width="1.7109375" style="255" customWidth="1"/>
    <col min="9998" max="9998" width="10.7109375" style="255" customWidth="1"/>
    <col min="9999" max="9999" width="1.7109375" style="255" customWidth="1"/>
    <col min="10000" max="10000" width="10.7109375" style="255" customWidth="1"/>
    <col min="10001" max="10001" width="1.7109375" style="255" customWidth="1"/>
    <col min="10002" max="10002" width="9.140625" style="255"/>
    <col min="10003" max="10003" width="8.7109375" style="255" customWidth="1"/>
    <col min="10004" max="10004" width="0" style="255" hidden="1" customWidth="1"/>
    <col min="10005" max="10005" width="5.7109375" style="255" customWidth="1"/>
    <col min="10006" max="10240" width="9.140625" style="255"/>
    <col min="10241" max="10242" width="3.28515625" style="255" customWidth="1"/>
    <col min="10243" max="10243" width="4.7109375" style="255" customWidth="1"/>
    <col min="10244" max="10244" width="4.28515625" style="255" customWidth="1"/>
    <col min="10245" max="10245" width="12.7109375" style="255" customWidth="1"/>
    <col min="10246" max="10246" width="2.7109375" style="255" customWidth="1"/>
    <col min="10247" max="10247" width="7.7109375" style="255" customWidth="1"/>
    <col min="10248" max="10248" width="5.85546875" style="255" customWidth="1"/>
    <col min="10249" max="10249" width="1.7109375" style="255" customWidth="1"/>
    <col min="10250" max="10250" width="10.7109375" style="255" customWidth="1"/>
    <col min="10251" max="10251" width="1.7109375" style="255" customWidth="1"/>
    <col min="10252" max="10252" width="10.7109375" style="255" customWidth="1"/>
    <col min="10253" max="10253" width="1.7109375" style="255" customWidth="1"/>
    <col min="10254" max="10254" width="10.7109375" style="255" customWidth="1"/>
    <col min="10255" max="10255" width="1.7109375" style="255" customWidth="1"/>
    <col min="10256" max="10256" width="10.7109375" style="255" customWidth="1"/>
    <col min="10257" max="10257" width="1.7109375" style="255" customWidth="1"/>
    <col min="10258" max="10258" width="9.140625" style="255"/>
    <col min="10259" max="10259" width="8.7109375" style="255" customWidth="1"/>
    <col min="10260" max="10260" width="0" style="255" hidden="1" customWidth="1"/>
    <col min="10261" max="10261" width="5.7109375" style="255" customWidth="1"/>
    <col min="10262" max="10496" width="9.140625" style="255"/>
    <col min="10497" max="10498" width="3.28515625" style="255" customWidth="1"/>
    <col min="10499" max="10499" width="4.7109375" style="255" customWidth="1"/>
    <col min="10500" max="10500" width="4.28515625" style="255" customWidth="1"/>
    <col min="10501" max="10501" width="12.7109375" style="255" customWidth="1"/>
    <col min="10502" max="10502" width="2.7109375" style="255" customWidth="1"/>
    <col min="10503" max="10503" width="7.7109375" style="255" customWidth="1"/>
    <col min="10504" max="10504" width="5.85546875" style="255" customWidth="1"/>
    <col min="10505" max="10505" width="1.7109375" style="255" customWidth="1"/>
    <col min="10506" max="10506" width="10.7109375" style="255" customWidth="1"/>
    <col min="10507" max="10507" width="1.7109375" style="255" customWidth="1"/>
    <col min="10508" max="10508" width="10.7109375" style="255" customWidth="1"/>
    <col min="10509" max="10509" width="1.7109375" style="255" customWidth="1"/>
    <col min="10510" max="10510" width="10.7109375" style="255" customWidth="1"/>
    <col min="10511" max="10511" width="1.7109375" style="255" customWidth="1"/>
    <col min="10512" max="10512" width="10.7109375" style="255" customWidth="1"/>
    <col min="10513" max="10513" width="1.7109375" style="255" customWidth="1"/>
    <col min="10514" max="10514" width="9.140625" style="255"/>
    <col min="10515" max="10515" width="8.7109375" style="255" customWidth="1"/>
    <col min="10516" max="10516" width="0" style="255" hidden="1" customWidth="1"/>
    <col min="10517" max="10517" width="5.7109375" style="255" customWidth="1"/>
    <col min="10518" max="10752" width="9.140625" style="255"/>
    <col min="10753" max="10754" width="3.28515625" style="255" customWidth="1"/>
    <col min="10755" max="10755" width="4.7109375" style="255" customWidth="1"/>
    <col min="10756" max="10756" width="4.28515625" style="255" customWidth="1"/>
    <col min="10757" max="10757" width="12.7109375" style="255" customWidth="1"/>
    <col min="10758" max="10758" width="2.7109375" style="255" customWidth="1"/>
    <col min="10759" max="10759" width="7.7109375" style="255" customWidth="1"/>
    <col min="10760" max="10760" width="5.85546875" style="255" customWidth="1"/>
    <col min="10761" max="10761" width="1.7109375" style="255" customWidth="1"/>
    <col min="10762" max="10762" width="10.7109375" style="255" customWidth="1"/>
    <col min="10763" max="10763" width="1.7109375" style="255" customWidth="1"/>
    <col min="10764" max="10764" width="10.7109375" style="255" customWidth="1"/>
    <col min="10765" max="10765" width="1.7109375" style="255" customWidth="1"/>
    <col min="10766" max="10766" width="10.7109375" style="255" customWidth="1"/>
    <col min="10767" max="10767" width="1.7109375" style="255" customWidth="1"/>
    <col min="10768" max="10768" width="10.7109375" style="255" customWidth="1"/>
    <col min="10769" max="10769" width="1.7109375" style="255" customWidth="1"/>
    <col min="10770" max="10770" width="9.140625" style="255"/>
    <col min="10771" max="10771" width="8.7109375" style="255" customWidth="1"/>
    <col min="10772" max="10772" width="0" style="255" hidden="1" customWidth="1"/>
    <col min="10773" max="10773" width="5.7109375" style="255" customWidth="1"/>
    <col min="10774" max="11008" width="9.140625" style="255"/>
    <col min="11009" max="11010" width="3.28515625" style="255" customWidth="1"/>
    <col min="11011" max="11011" width="4.7109375" style="255" customWidth="1"/>
    <col min="11012" max="11012" width="4.28515625" style="255" customWidth="1"/>
    <col min="11013" max="11013" width="12.7109375" style="255" customWidth="1"/>
    <col min="11014" max="11014" width="2.7109375" style="255" customWidth="1"/>
    <col min="11015" max="11015" width="7.7109375" style="255" customWidth="1"/>
    <col min="11016" max="11016" width="5.85546875" style="255" customWidth="1"/>
    <col min="11017" max="11017" width="1.7109375" style="255" customWidth="1"/>
    <col min="11018" max="11018" width="10.7109375" style="255" customWidth="1"/>
    <col min="11019" max="11019" width="1.7109375" style="255" customWidth="1"/>
    <col min="11020" max="11020" width="10.7109375" style="255" customWidth="1"/>
    <col min="11021" max="11021" width="1.7109375" style="255" customWidth="1"/>
    <col min="11022" max="11022" width="10.7109375" style="255" customWidth="1"/>
    <col min="11023" max="11023" width="1.7109375" style="255" customWidth="1"/>
    <col min="11024" max="11024" width="10.7109375" style="255" customWidth="1"/>
    <col min="11025" max="11025" width="1.7109375" style="255" customWidth="1"/>
    <col min="11026" max="11026" width="9.140625" style="255"/>
    <col min="11027" max="11027" width="8.7109375" style="255" customWidth="1"/>
    <col min="11028" max="11028" width="0" style="255" hidden="1" customWidth="1"/>
    <col min="11029" max="11029" width="5.7109375" style="255" customWidth="1"/>
    <col min="11030" max="11264" width="9.140625" style="255"/>
    <col min="11265" max="11266" width="3.28515625" style="255" customWidth="1"/>
    <col min="11267" max="11267" width="4.7109375" style="255" customWidth="1"/>
    <col min="11268" max="11268" width="4.28515625" style="255" customWidth="1"/>
    <col min="11269" max="11269" width="12.7109375" style="255" customWidth="1"/>
    <col min="11270" max="11270" width="2.7109375" style="255" customWidth="1"/>
    <col min="11271" max="11271" width="7.7109375" style="255" customWidth="1"/>
    <col min="11272" max="11272" width="5.85546875" style="255" customWidth="1"/>
    <col min="11273" max="11273" width="1.7109375" style="255" customWidth="1"/>
    <col min="11274" max="11274" width="10.7109375" style="255" customWidth="1"/>
    <col min="11275" max="11275" width="1.7109375" style="255" customWidth="1"/>
    <col min="11276" max="11276" width="10.7109375" style="255" customWidth="1"/>
    <col min="11277" max="11277" width="1.7109375" style="255" customWidth="1"/>
    <col min="11278" max="11278" width="10.7109375" style="255" customWidth="1"/>
    <col min="11279" max="11279" width="1.7109375" style="255" customWidth="1"/>
    <col min="11280" max="11280" width="10.7109375" style="255" customWidth="1"/>
    <col min="11281" max="11281" width="1.7109375" style="255" customWidth="1"/>
    <col min="11282" max="11282" width="9.140625" style="255"/>
    <col min="11283" max="11283" width="8.7109375" style="255" customWidth="1"/>
    <col min="11284" max="11284" width="0" style="255" hidden="1" customWidth="1"/>
    <col min="11285" max="11285" width="5.7109375" style="255" customWidth="1"/>
    <col min="11286" max="11520" width="9.140625" style="255"/>
    <col min="11521" max="11522" width="3.28515625" style="255" customWidth="1"/>
    <col min="11523" max="11523" width="4.7109375" style="255" customWidth="1"/>
    <col min="11524" max="11524" width="4.28515625" style="255" customWidth="1"/>
    <col min="11525" max="11525" width="12.7109375" style="255" customWidth="1"/>
    <col min="11526" max="11526" width="2.7109375" style="255" customWidth="1"/>
    <col min="11527" max="11527" width="7.7109375" style="255" customWidth="1"/>
    <col min="11528" max="11528" width="5.85546875" style="255" customWidth="1"/>
    <col min="11529" max="11529" width="1.7109375" style="255" customWidth="1"/>
    <col min="11530" max="11530" width="10.7109375" style="255" customWidth="1"/>
    <col min="11531" max="11531" width="1.7109375" style="255" customWidth="1"/>
    <col min="11532" max="11532" width="10.7109375" style="255" customWidth="1"/>
    <col min="11533" max="11533" width="1.7109375" style="255" customWidth="1"/>
    <col min="11534" max="11534" width="10.7109375" style="255" customWidth="1"/>
    <col min="11535" max="11535" width="1.7109375" style="255" customWidth="1"/>
    <col min="11536" max="11536" width="10.7109375" style="255" customWidth="1"/>
    <col min="11537" max="11537" width="1.7109375" style="255" customWidth="1"/>
    <col min="11538" max="11538" width="9.140625" style="255"/>
    <col min="11539" max="11539" width="8.7109375" style="255" customWidth="1"/>
    <col min="11540" max="11540" width="0" style="255" hidden="1" customWidth="1"/>
    <col min="11541" max="11541" width="5.7109375" style="255" customWidth="1"/>
    <col min="11542" max="11776" width="9.140625" style="255"/>
    <col min="11777" max="11778" width="3.28515625" style="255" customWidth="1"/>
    <col min="11779" max="11779" width="4.7109375" style="255" customWidth="1"/>
    <col min="11780" max="11780" width="4.28515625" style="255" customWidth="1"/>
    <col min="11781" max="11781" width="12.7109375" style="255" customWidth="1"/>
    <col min="11782" max="11782" width="2.7109375" style="255" customWidth="1"/>
    <col min="11783" max="11783" width="7.7109375" style="255" customWidth="1"/>
    <col min="11784" max="11784" width="5.85546875" style="255" customWidth="1"/>
    <col min="11785" max="11785" width="1.7109375" style="255" customWidth="1"/>
    <col min="11786" max="11786" width="10.7109375" style="255" customWidth="1"/>
    <col min="11787" max="11787" width="1.7109375" style="255" customWidth="1"/>
    <col min="11788" max="11788" width="10.7109375" style="255" customWidth="1"/>
    <col min="11789" max="11789" width="1.7109375" style="255" customWidth="1"/>
    <col min="11790" max="11790" width="10.7109375" style="255" customWidth="1"/>
    <col min="11791" max="11791" width="1.7109375" style="255" customWidth="1"/>
    <col min="11792" max="11792" width="10.7109375" style="255" customWidth="1"/>
    <col min="11793" max="11793" width="1.7109375" style="255" customWidth="1"/>
    <col min="11794" max="11794" width="9.140625" style="255"/>
    <col min="11795" max="11795" width="8.7109375" style="255" customWidth="1"/>
    <col min="11796" max="11796" width="0" style="255" hidden="1" customWidth="1"/>
    <col min="11797" max="11797" width="5.7109375" style="255" customWidth="1"/>
    <col min="11798" max="12032" width="9.140625" style="255"/>
    <col min="12033" max="12034" width="3.28515625" style="255" customWidth="1"/>
    <col min="12035" max="12035" width="4.7109375" style="255" customWidth="1"/>
    <col min="12036" max="12036" width="4.28515625" style="255" customWidth="1"/>
    <col min="12037" max="12037" width="12.7109375" style="255" customWidth="1"/>
    <col min="12038" max="12038" width="2.7109375" style="255" customWidth="1"/>
    <col min="12039" max="12039" width="7.7109375" style="255" customWidth="1"/>
    <col min="12040" max="12040" width="5.85546875" style="255" customWidth="1"/>
    <col min="12041" max="12041" width="1.7109375" style="255" customWidth="1"/>
    <col min="12042" max="12042" width="10.7109375" style="255" customWidth="1"/>
    <col min="12043" max="12043" width="1.7109375" style="255" customWidth="1"/>
    <col min="12044" max="12044" width="10.7109375" style="255" customWidth="1"/>
    <col min="12045" max="12045" width="1.7109375" style="255" customWidth="1"/>
    <col min="12046" max="12046" width="10.7109375" style="255" customWidth="1"/>
    <col min="12047" max="12047" width="1.7109375" style="255" customWidth="1"/>
    <col min="12048" max="12048" width="10.7109375" style="255" customWidth="1"/>
    <col min="12049" max="12049" width="1.7109375" style="255" customWidth="1"/>
    <col min="12050" max="12050" width="9.140625" style="255"/>
    <col min="12051" max="12051" width="8.7109375" style="255" customWidth="1"/>
    <col min="12052" max="12052" width="0" style="255" hidden="1" customWidth="1"/>
    <col min="12053" max="12053" width="5.7109375" style="255" customWidth="1"/>
    <col min="12054" max="12288" width="9.140625" style="255"/>
    <col min="12289" max="12290" width="3.28515625" style="255" customWidth="1"/>
    <col min="12291" max="12291" width="4.7109375" style="255" customWidth="1"/>
    <col min="12292" max="12292" width="4.28515625" style="255" customWidth="1"/>
    <col min="12293" max="12293" width="12.7109375" style="255" customWidth="1"/>
    <col min="12294" max="12294" width="2.7109375" style="255" customWidth="1"/>
    <col min="12295" max="12295" width="7.7109375" style="255" customWidth="1"/>
    <col min="12296" max="12296" width="5.85546875" style="255" customWidth="1"/>
    <col min="12297" max="12297" width="1.7109375" style="255" customWidth="1"/>
    <col min="12298" max="12298" width="10.7109375" style="255" customWidth="1"/>
    <col min="12299" max="12299" width="1.7109375" style="255" customWidth="1"/>
    <col min="12300" max="12300" width="10.7109375" style="255" customWidth="1"/>
    <col min="12301" max="12301" width="1.7109375" style="255" customWidth="1"/>
    <col min="12302" max="12302" width="10.7109375" style="255" customWidth="1"/>
    <col min="12303" max="12303" width="1.7109375" style="255" customWidth="1"/>
    <col min="12304" max="12304" width="10.7109375" style="255" customWidth="1"/>
    <col min="12305" max="12305" width="1.7109375" style="255" customWidth="1"/>
    <col min="12306" max="12306" width="9.140625" style="255"/>
    <col min="12307" max="12307" width="8.7109375" style="255" customWidth="1"/>
    <col min="12308" max="12308" width="0" style="255" hidden="1" customWidth="1"/>
    <col min="12309" max="12309" width="5.7109375" style="255" customWidth="1"/>
    <col min="12310" max="12544" width="9.140625" style="255"/>
    <col min="12545" max="12546" width="3.28515625" style="255" customWidth="1"/>
    <col min="12547" max="12547" width="4.7109375" style="255" customWidth="1"/>
    <col min="12548" max="12548" width="4.28515625" style="255" customWidth="1"/>
    <col min="12549" max="12549" width="12.7109375" style="255" customWidth="1"/>
    <col min="12550" max="12550" width="2.7109375" style="255" customWidth="1"/>
    <col min="12551" max="12551" width="7.7109375" style="255" customWidth="1"/>
    <col min="12552" max="12552" width="5.85546875" style="255" customWidth="1"/>
    <col min="12553" max="12553" width="1.7109375" style="255" customWidth="1"/>
    <col min="12554" max="12554" width="10.7109375" style="255" customWidth="1"/>
    <col min="12555" max="12555" width="1.7109375" style="255" customWidth="1"/>
    <col min="12556" max="12556" width="10.7109375" style="255" customWidth="1"/>
    <col min="12557" max="12557" width="1.7109375" style="255" customWidth="1"/>
    <col min="12558" max="12558" width="10.7109375" style="255" customWidth="1"/>
    <col min="12559" max="12559" width="1.7109375" style="255" customWidth="1"/>
    <col min="12560" max="12560" width="10.7109375" style="255" customWidth="1"/>
    <col min="12561" max="12561" width="1.7109375" style="255" customWidth="1"/>
    <col min="12562" max="12562" width="9.140625" style="255"/>
    <col min="12563" max="12563" width="8.7109375" style="255" customWidth="1"/>
    <col min="12564" max="12564" width="0" style="255" hidden="1" customWidth="1"/>
    <col min="12565" max="12565" width="5.7109375" style="255" customWidth="1"/>
    <col min="12566" max="12800" width="9.140625" style="255"/>
    <col min="12801" max="12802" width="3.28515625" style="255" customWidth="1"/>
    <col min="12803" max="12803" width="4.7109375" style="255" customWidth="1"/>
    <col min="12804" max="12804" width="4.28515625" style="255" customWidth="1"/>
    <col min="12805" max="12805" width="12.7109375" style="255" customWidth="1"/>
    <col min="12806" max="12806" width="2.7109375" style="255" customWidth="1"/>
    <col min="12807" max="12807" width="7.7109375" style="255" customWidth="1"/>
    <col min="12808" max="12808" width="5.85546875" style="255" customWidth="1"/>
    <col min="12809" max="12809" width="1.7109375" style="255" customWidth="1"/>
    <col min="12810" max="12810" width="10.7109375" style="255" customWidth="1"/>
    <col min="12811" max="12811" width="1.7109375" style="255" customWidth="1"/>
    <col min="12812" max="12812" width="10.7109375" style="255" customWidth="1"/>
    <col min="12813" max="12813" width="1.7109375" style="255" customWidth="1"/>
    <col min="12814" max="12814" width="10.7109375" style="255" customWidth="1"/>
    <col min="12815" max="12815" width="1.7109375" style="255" customWidth="1"/>
    <col min="12816" max="12816" width="10.7109375" style="255" customWidth="1"/>
    <col min="12817" max="12817" width="1.7109375" style="255" customWidth="1"/>
    <col min="12818" max="12818" width="9.140625" style="255"/>
    <col min="12819" max="12819" width="8.7109375" style="255" customWidth="1"/>
    <col min="12820" max="12820" width="0" style="255" hidden="1" customWidth="1"/>
    <col min="12821" max="12821" width="5.7109375" style="255" customWidth="1"/>
    <col min="12822" max="13056" width="9.140625" style="255"/>
    <col min="13057" max="13058" width="3.28515625" style="255" customWidth="1"/>
    <col min="13059" max="13059" width="4.7109375" style="255" customWidth="1"/>
    <col min="13060" max="13060" width="4.28515625" style="255" customWidth="1"/>
    <col min="13061" max="13061" width="12.7109375" style="255" customWidth="1"/>
    <col min="13062" max="13062" width="2.7109375" style="255" customWidth="1"/>
    <col min="13063" max="13063" width="7.7109375" style="255" customWidth="1"/>
    <col min="13064" max="13064" width="5.85546875" style="255" customWidth="1"/>
    <col min="13065" max="13065" width="1.7109375" style="255" customWidth="1"/>
    <col min="13066" max="13066" width="10.7109375" style="255" customWidth="1"/>
    <col min="13067" max="13067" width="1.7109375" style="255" customWidth="1"/>
    <col min="13068" max="13068" width="10.7109375" style="255" customWidth="1"/>
    <col min="13069" max="13069" width="1.7109375" style="255" customWidth="1"/>
    <col min="13070" max="13070" width="10.7109375" style="255" customWidth="1"/>
    <col min="13071" max="13071" width="1.7109375" style="255" customWidth="1"/>
    <col min="13072" max="13072" width="10.7109375" style="255" customWidth="1"/>
    <col min="13073" max="13073" width="1.7109375" style="255" customWidth="1"/>
    <col min="13074" max="13074" width="9.140625" style="255"/>
    <col min="13075" max="13075" width="8.7109375" style="255" customWidth="1"/>
    <col min="13076" max="13076" width="0" style="255" hidden="1" customWidth="1"/>
    <col min="13077" max="13077" width="5.7109375" style="255" customWidth="1"/>
    <col min="13078" max="13312" width="9.140625" style="255"/>
    <col min="13313" max="13314" width="3.28515625" style="255" customWidth="1"/>
    <col min="13315" max="13315" width="4.7109375" style="255" customWidth="1"/>
    <col min="13316" max="13316" width="4.28515625" style="255" customWidth="1"/>
    <col min="13317" max="13317" width="12.7109375" style="255" customWidth="1"/>
    <col min="13318" max="13318" width="2.7109375" style="255" customWidth="1"/>
    <col min="13319" max="13319" width="7.7109375" style="255" customWidth="1"/>
    <col min="13320" max="13320" width="5.85546875" style="255" customWidth="1"/>
    <col min="13321" max="13321" width="1.7109375" style="255" customWidth="1"/>
    <col min="13322" max="13322" width="10.7109375" style="255" customWidth="1"/>
    <col min="13323" max="13323" width="1.7109375" style="255" customWidth="1"/>
    <col min="13324" max="13324" width="10.7109375" style="255" customWidth="1"/>
    <col min="13325" max="13325" width="1.7109375" style="255" customWidth="1"/>
    <col min="13326" max="13326" width="10.7109375" style="255" customWidth="1"/>
    <col min="13327" max="13327" width="1.7109375" style="255" customWidth="1"/>
    <col min="13328" max="13328" width="10.7109375" style="255" customWidth="1"/>
    <col min="13329" max="13329" width="1.7109375" style="255" customWidth="1"/>
    <col min="13330" max="13330" width="9.140625" style="255"/>
    <col min="13331" max="13331" width="8.7109375" style="255" customWidth="1"/>
    <col min="13332" max="13332" width="0" style="255" hidden="1" customWidth="1"/>
    <col min="13333" max="13333" width="5.7109375" style="255" customWidth="1"/>
    <col min="13334" max="13568" width="9.140625" style="255"/>
    <col min="13569" max="13570" width="3.28515625" style="255" customWidth="1"/>
    <col min="13571" max="13571" width="4.7109375" style="255" customWidth="1"/>
    <col min="13572" max="13572" width="4.28515625" style="255" customWidth="1"/>
    <col min="13573" max="13573" width="12.7109375" style="255" customWidth="1"/>
    <col min="13574" max="13574" width="2.7109375" style="255" customWidth="1"/>
    <col min="13575" max="13575" width="7.7109375" style="255" customWidth="1"/>
    <col min="13576" max="13576" width="5.85546875" style="255" customWidth="1"/>
    <col min="13577" max="13577" width="1.7109375" style="255" customWidth="1"/>
    <col min="13578" max="13578" width="10.7109375" style="255" customWidth="1"/>
    <col min="13579" max="13579" width="1.7109375" style="255" customWidth="1"/>
    <col min="13580" max="13580" width="10.7109375" style="255" customWidth="1"/>
    <col min="13581" max="13581" width="1.7109375" style="255" customWidth="1"/>
    <col min="13582" max="13582" width="10.7109375" style="255" customWidth="1"/>
    <col min="13583" max="13583" width="1.7109375" style="255" customWidth="1"/>
    <col min="13584" max="13584" width="10.7109375" style="255" customWidth="1"/>
    <col min="13585" max="13585" width="1.7109375" style="255" customWidth="1"/>
    <col min="13586" max="13586" width="9.140625" style="255"/>
    <col min="13587" max="13587" width="8.7109375" style="255" customWidth="1"/>
    <col min="13588" max="13588" width="0" style="255" hidden="1" customWidth="1"/>
    <col min="13589" max="13589" width="5.7109375" style="255" customWidth="1"/>
    <col min="13590" max="13824" width="9.140625" style="255"/>
    <col min="13825" max="13826" width="3.28515625" style="255" customWidth="1"/>
    <col min="13827" max="13827" width="4.7109375" style="255" customWidth="1"/>
    <col min="13828" max="13828" width="4.28515625" style="255" customWidth="1"/>
    <col min="13829" max="13829" width="12.7109375" style="255" customWidth="1"/>
    <col min="13830" max="13830" width="2.7109375" style="255" customWidth="1"/>
    <col min="13831" max="13831" width="7.7109375" style="255" customWidth="1"/>
    <col min="13832" max="13832" width="5.85546875" style="255" customWidth="1"/>
    <col min="13833" max="13833" width="1.7109375" style="255" customWidth="1"/>
    <col min="13834" max="13834" width="10.7109375" style="255" customWidth="1"/>
    <col min="13835" max="13835" width="1.7109375" style="255" customWidth="1"/>
    <col min="13836" max="13836" width="10.7109375" style="255" customWidth="1"/>
    <col min="13837" max="13837" width="1.7109375" style="255" customWidth="1"/>
    <col min="13838" max="13838" width="10.7109375" style="255" customWidth="1"/>
    <col min="13839" max="13839" width="1.7109375" style="255" customWidth="1"/>
    <col min="13840" max="13840" width="10.7109375" style="255" customWidth="1"/>
    <col min="13841" max="13841" width="1.7109375" style="255" customWidth="1"/>
    <col min="13842" max="13842" width="9.140625" style="255"/>
    <col min="13843" max="13843" width="8.7109375" style="255" customWidth="1"/>
    <col min="13844" max="13844" width="0" style="255" hidden="1" customWidth="1"/>
    <col min="13845" max="13845" width="5.7109375" style="255" customWidth="1"/>
    <col min="13846" max="14080" width="9.140625" style="255"/>
    <col min="14081" max="14082" width="3.28515625" style="255" customWidth="1"/>
    <col min="14083" max="14083" width="4.7109375" style="255" customWidth="1"/>
    <col min="14084" max="14084" width="4.28515625" style="255" customWidth="1"/>
    <col min="14085" max="14085" width="12.7109375" style="255" customWidth="1"/>
    <col min="14086" max="14086" width="2.7109375" style="255" customWidth="1"/>
    <col min="14087" max="14087" width="7.7109375" style="255" customWidth="1"/>
    <col min="14088" max="14088" width="5.85546875" style="255" customWidth="1"/>
    <col min="14089" max="14089" width="1.7109375" style="255" customWidth="1"/>
    <col min="14090" max="14090" width="10.7109375" style="255" customWidth="1"/>
    <col min="14091" max="14091" width="1.7109375" style="255" customWidth="1"/>
    <col min="14092" max="14092" width="10.7109375" style="255" customWidth="1"/>
    <col min="14093" max="14093" width="1.7109375" style="255" customWidth="1"/>
    <col min="14094" max="14094" width="10.7109375" style="255" customWidth="1"/>
    <col min="14095" max="14095" width="1.7109375" style="255" customWidth="1"/>
    <col min="14096" max="14096" width="10.7109375" style="255" customWidth="1"/>
    <col min="14097" max="14097" width="1.7109375" style="255" customWidth="1"/>
    <col min="14098" max="14098" width="9.140625" style="255"/>
    <col min="14099" max="14099" width="8.7109375" style="255" customWidth="1"/>
    <col min="14100" max="14100" width="0" style="255" hidden="1" customWidth="1"/>
    <col min="14101" max="14101" width="5.7109375" style="255" customWidth="1"/>
    <col min="14102" max="14336" width="9.140625" style="255"/>
    <col min="14337" max="14338" width="3.28515625" style="255" customWidth="1"/>
    <col min="14339" max="14339" width="4.7109375" style="255" customWidth="1"/>
    <col min="14340" max="14340" width="4.28515625" style="255" customWidth="1"/>
    <col min="14341" max="14341" width="12.7109375" style="255" customWidth="1"/>
    <col min="14342" max="14342" width="2.7109375" style="255" customWidth="1"/>
    <col min="14343" max="14343" width="7.7109375" style="255" customWidth="1"/>
    <col min="14344" max="14344" width="5.85546875" style="255" customWidth="1"/>
    <col min="14345" max="14345" width="1.7109375" style="255" customWidth="1"/>
    <col min="14346" max="14346" width="10.7109375" style="255" customWidth="1"/>
    <col min="14347" max="14347" width="1.7109375" style="255" customWidth="1"/>
    <col min="14348" max="14348" width="10.7109375" style="255" customWidth="1"/>
    <col min="14349" max="14349" width="1.7109375" style="255" customWidth="1"/>
    <col min="14350" max="14350" width="10.7109375" style="255" customWidth="1"/>
    <col min="14351" max="14351" width="1.7109375" style="255" customWidth="1"/>
    <col min="14352" max="14352" width="10.7109375" style="255" customWidth="1"/>
    <col min="14353" max="14353" width="1.7109375" style="255" customWidth="1"/>
    <col min="14354" max="14354" width="9.140625" style="255"/>
    <col min="14355" max="14355" width="8.7109375" style="255" customWidth="1"/>
    <col min="14356" max="14356" width="0" style="255" hidden="1" customWidth="1"/>
    <col min="14357" max="14357" width="5.7109375" style="255" customWidth="1"/>
    <col min="14358" max="14592" width="9.140625" style="255"/>
    <col min="14593" max="14594" width="3.28515625" style="255" customWidth="1"/>
    <col min="14595" max="14595" width="4.7109375" style="255" customWidth="1"/>
    <col min="14596" max="14596" width="4.28515625" style="255" customWidth="1"/>
    <col min="14597" max="14597" width="12.7109375" style="255" customWidth="1"/>
    <col min="14598" max="14598" width="2.7109375" style="255" customWidth="1"/>
    <col min="14599" max="14599" width="7.7109375" style="255" customWidth="1"/>
    <col min="14600" max="14600" width="5.85546875" style="255" customWidth="1"/>
    <col min="14601" max="14601" width="1.7109375" style="255" customWidth="1"/>
    <col min="14602" max="14602" width="10.7109375" style="255" customWidth="1"/>
    <col min="14603" max="14603" width="1.7109375" style="255" customWidth="1"/>
    <col min="14604" max="14604" width="10.7109375" style="255" customWidth="1"/>
    <col min="14605" max="14605" width="1.7109375" style="255" customWidth="1"/>
    <col min="14606" max="14606" width="10.7109375" style="255" customWidth="1"/>
    <col min="14607" max="14607" width="1.7109375" style="255" customWidth="1"/>
    <col min="14608" max="14608" width="10.7109375" style="255" customWidth="1"/>
    <col min="14609" max="14609" width="1.7109375" style="255" customWidth="1"/>
    <col min="14610" max="14610" width="9.140625" style="255"/>
    <col min="14611" max="14611" width="8.7109375" style="255" customWidth="1"/>
    <col min="14612" max="14612" width="0" style="255" hidden="1" customWidth="1"/>
    <col min="14613" max="14613" width="5.7109375" style="255" customWidth="1"/>
    <col min="14614" max="14848" width="9.140625" style="255"/>
    <col min="14849" max="14850" width="3.28515625" style="255" customWidth="1"/>
    <col min="14851" max="14851" width="4.7109375" style="255" customWidth="1"/>
    <col min="14852" max="14852" width="4.28515625" style="255" customWidth="1"/>
    <col min="14853" max="14853" width="12.7109375" style="255" customWidth="1"/>
    <col min="14854" max="14854" width="2.7109375" style="255" customWidth="1"/>
    <col min="14855" max="14855" width="7.7109375" style="255" customWidth="1"/>
    <col min="14856" max="14856" width="5.85546875" style="255" customWidth="1"/>
    <col min="14857" max="14857" width="1.7109375" style="255" customWidth="1"/>
    <col min="14858" max="14858" width="10.7109375" style="255" customWidth="1"/>
    <col min="14859" max="14859" width="1.7109375" style="255" customWidth="1"/>
    <col min="14860" max="14860" width="10.7109375" style="255" customWidth="1"/>
    <col min="14861" max="14861" width="1.7109375" style="255" customWidth="1"/>
    <col min="14862" max="14862" width="10.7109375" style="255" customWidth="1"/>
    <col min="14863" max="14863" width="1.7109375" style="255" customWidth="1"/>
    <col min="14864" max="14864" width="10.7109375" style="255" customWidth="1"/>
    <col min="14865" max="14865" width="1.7109375" style="255" customWidth="1"/>
    <col min="14866" max="14866" width="9.140625" style="255"/>
    <col min="14867" max="14867" width="8.7109375" style="255" customWidth="1"/>
    <col min="14868" max="14868" width="0" style="255" hidden="1" customWidth="1"/>
    <col min="14869" max="14869" width="5.7109375" style="255" customWidth="1"/>
    <col min="14870" max="15104" width="9.140625" style="255"/>
    <col min="15105" max="15106" width="3.28515625" style="255" customWidth="1"/>
    <col min="15107" max="15107" width="4.7109375" style="255" customWidth="1"/>
    <col min="15108" max="15108" width="4.28515625" style="255" customWidth="1"/>
    <col min="15109" max="15109" width="12.7109375" style="255" customWidth="1"/>
    <col min="15110" max="15110" width="2.7109375" style="255" customWidth="1"/>
    <col min="15111" max="15111" width="7.7109375" style="255" customWidth="1"/>
    <col min="15112" max="15112" width="5.85546875" style="255" customWidth="1"/>
    <col min="15113" max="15113" width="1.7109375" style="255" customWidth="1"/>
    <col min="15114" max="15114" width="10.7109375" style="255" customWidth="1"/>
    <col min="15115" max="15115" width="1.7109375" style="255" customWidth="1"/>
    <col min="15116" max="15116" width="10.7109375" style="255" customWidth="1"/>
    <col min="15117" max="15117" width="1.7109375" style="255" customWidth="1"/>
    <col min="15118" max="15118" width="10.7109375" style="255" customWidth="1"/>
    <col min="15119" max="15119" width="1.7109375" style="255" customWidth="1"/>
    <col min="15120" max="15120" width="10.7109375" style="255" customWidth="1"/>
    <col min="15121" max="15121" width="1.7109375" style="255" customWidth="1"/>
    <col min="15122" max="15122" width="9.140625" style="255"/>
    <col min="15123" max="15123" width="8.7109375" style="255" customWidth="1"/>
    <col min="15124" max="15124" width="0" style="255" hidden="1" customWidth="1"/>
    <col min="15125" max="15125" width="5.7109375" style="255" customWidth="1"/>
    <col min="15126" max="15360" width="9.140625" style="255"/>
    <col min="15361" max="15362" width="3.28515625" style="255" customWidth="1"/>
    <col min="15363" max="15363" width="4.7109375" style="255" customWidth="1"/>
    <col min="15364" max="15364" width="4.28515625" style="255" customWidth="1"/>
    <col min="15365" max="15365" width="12.7109375" style="255" customWidth="1"/>
    <col min="15366" max="15366" width="2.7109375" style="255" customWidth="1"/>
    <col min="15367" max="15367" width="7.7109375" style="255" customWidth="1"/>
    <col min="15368" max="15368" width="5.85546875" style="255" customWidth="1"/>
    <col min="15369" max="15369" width="1.7109375" style="255" customWidth="1"/>
    <col min="15370" max="15370" width="10.7109375" style="255" customWidth="1"/>
    <col min="15371" max="15371" width="1.7109375" style="255" customWidth="1"/>
    <col min="15372" max="15372" width="10.7109375" style="255" customWidth="1"/>
    <col min="15373" max="15373" width="1.7109375" style="255" customWidth="1"/>
    <col min="15374" max="15374" width="10.7109375" style="255" customWidth="1"/>
    <col min="15375" max="15375" width="1.7109375" style="255" customWidth="1"/>
    <col min="15376" max="15376" width="10.7109375" style="255" customWidth="1"/>
    <col min="15377" max="15377" width="1.7109375" style="255" customWidth="1"/>
    <col min="15378" max="15378" width="9.140625" style="255"/>
    <col min="15379" max="15379" width="8.7109375" style="255" customWidth="1"/>
    <col min="15380" max="15380" width="0" style="255" hidden="1" customWidth="1"/>
    <col min="15381" max="15381" width="5.7109375" style="255" customWidth="1"/>
    <col min="15382" max="15616" width="9.140625" style="255"/>
    <col min="15617" max="15618" width="3.28515625" style="255" customWidth="1"/>
    <col min="15619" max="15619" width="4.7109375" style="255" customWidth="1"/>
    <col min="15620" max="15620" width="4.28515625" style="255" customWidth="1"/>
    <col min="15621" max="15621" width="12.7109375" style="255" customWidth="1"/>
    <col min="15622" max="15622" width="2.7109375" style="255" customWidth="1"/>
    <col min="15623" max="15623" width="7.7109375" style="255" customWidth="1"/>
    <col min="15624" max="15624" width="5.85546875" style="255" customWidth="1"/>
    <col min="15625" max="15625" width="1.7109375" style="255" customWidth="1"/>
    <col min="15626" max="15626" width="10.7109375" style="255" customWidth="1"/>
    <col min="15627" max="15627" width="1.7109375" style="255" customWidth="1"/>
    <col min="15628" max="15628" width="10.7109375" style="255" customWidth="1"/>
    <col min="15629" max="15629" width="1.7109375" style="255" customWidth="1"/>
    <col min="15630" max="15630" width="10.7109375" style="255" customWidth="1"/>
    <col min="15631" max="15631" width="1.7109375" style="255" customWidth="1"/>
    <col min="15632" max="15632" width="10.7109375" style="255" customWidth="1"/>
    <col min="15633" max="15633" width="1.7109375" style="255" customWidth="1"/>
    <col min="15634" max="15634" width="9.140625" style="255"/>
    <col min="15635" max="15635" width="8.7109375" style="255" customWidth="1"/>
    <col min="15636" max="15636" width="0" style="255" hidden="1" customWidth="1"/>
    <col min="15637" max="15637" width="5.7109375" style="255" customWidth="1"/>
    <col min="15638" max="15872" width="9.140625" style="255"/>
    <col min="15873" max="15874" width="3.28515625" style="255" customWidth="1"/>
    <col min="15875" max="15875" width="4.7109375" style="255" customWidth="1"/>
    <col min="15876" max="15876" width="4.28515625" style="255" customWidth="1"/>
    <col min="15877" max="15877" width="12.7109375" style="255" customWidth="1"/>
    <col min="15878" max="15878" width="2.7109375" style="255" customWidth="1"/>
    <col min="15879" max="15879" width="7.7109375" style="255" customWidth="1"/>
    <col min="15880" max="15880" width="5.85546875" style="255" customWidth="1"/>
    <col min="15881" max="15881" width="1.7109375" style="255" customWidth="1"/>
    <col min="15882" max="15882" width="10.7109375" style="255" customWidth="1"/>
    <col min="15883" max="15883" width="1.7109375" style="255" customWidth="1"/>
    <col min="15884" max="15884" width="10.7109375" style="255" customWidth="1"/>
    <col min="15885" max="15885" width="1.7109375" style="255" customWidth="1"/>
    <col min="15886" max="15886" width="10.7109375" style="255" customWidth="1"/>
    <col min="15887" max="15887" width="1.7109375" style="255" customWidth="1"/>
    <col min="15888" max="15888" width="10.7109375" style="255" customWidth="1"/>
    <col min="15889" max="15889" width="1.7109375" style="255" customWidth="1"/>
    <col min="15890" max="15890" width="9.140625" style="255"/>
    <col min="15891" max="15891" width="8.7109375" style="255" customWidth="1"/>
    <col min="15892" max="15892" width="0" style="255" hidden="1" customWidth="1"/>
    <col min="15893" max="15893" width="5.7109375" style="255" customWidth="1"/>
    <col min="15894" max="16128" width="9.140625" style="255"/>
    <col min="16129" max="16130" width="3.28515625" style="255" customWidth="1"/>
    <col min="16131" max="16131" width="4.7109375" style="255" customWidth="1"/>
    <col min="16132" max="16132" width="4.28515625" style="255" customWidth="1"/>
    <col min="16133" max="16133" width="12.7109375" style="255" customWidth="1"/>
    <col min="16134" max="16134" width="2.7109375" style="255" customWidth="1"/>
    <col min="16135" max="16135" width="7.7109375" style="255" customWidth="1"/>
    <col min="16136" max="16136" width="5.85546875" style="255" customWidth="1"/>
    <col min="16137" max="16137" width="1.7109375" style="255" customWidth="1"/>
    <col min="16138" max="16138" width="10.7109375" style="255" customWidth="1"/>
    <col min="16139" max="16139" width="1.7109375" style="255" customWidth="1"/>
    <col min="16140" max="16140" width="10.7109375" style="255" customWidth="1"/>
    <col min="16141" max="16141" width="1.7109375" style="255" customWidth="1"/>
    <col min="16142" max="16142" width="10.7109375" style="255" customWidth="1"/>
    <col min="16143" max="16143" width="1.7109375" style="255" customWidth="1"/>
    <col min="16144" max="16144" width="10.7109375" style="255" customWidth="1"/>
    <col min="16145" max="16145" width="1.7109375" style="255" customWidth="1"/>
    <col min="16146" max="16146" width="9.140625" style="255"/>
    <col min="16147" max="16147" width="8.7109375" style="255" customWidth="1"/>
    <col min="16148" max="16148" width="0" style="255" hidden="1" customWidth="1"/>
    <col min="16149" max="16149" width="5.7109375" style="255" customWidth="1"/>
    <col min="16150" max="16384" width="9.140625" style="255"/>
  </cols>
  <sheetData>
    <row r="1" spans="1:20" s="129" customFormat="1" ht="27" customHeight="1">
      <c r="A1" s="449" t="str">
        <f>'[2]Week SetUp'!$A$6</f>
        <v xml:space="preserve">         Shell / Tranquillity Open Tennis Tournament 2018</v>
      </c>
      <c r="B1" s="449"/>
      <c r="C1" s="449"/>
      <c r="D1" s="449"/>
      <c r="E1" s="449"/>
      <c r="F1" s="449"/>
      <c r="G1" s="449"/>
      <c r="H1" s="449"/>
      <c r="I1" s="449"/>
      <c r="J1" s="449"/>
      <c r="K1" s="449"/>
      <c r="L1" s="449"/>
      <c r="M1" s="449"/>
      <c r="N1" s="449"/>
      <c r="O1" s="449"/>
      <c r="P1" s="449"/>
      <c r="Q1" s="128"/>
    </row>
    <row r="2" spans="1:20" s="133" customFormat="1" ht="15.75">
      <c r="A2" s="130"/>
      <c r="B2" s="130"/>
      <c r="C2" s="130"/>
      <c r="D2" s="130"/>
      <c r="E2" s="130"/>
      <c r="F2" s="131"/>
      <c r="G2" s="448" t="s">
        <v>106</v>
      </c>
      <c r="H2" s="448"/>
      <c r="I2" s="448"/>
      <c r="J2" s="448"/>
      <c r="K2" s="448"/>
      <c r="L2" s="448"/>
      <c r="M2" s="448"/>
      <c r="N2" s="448"/>
      <c r="O2" s="132"/>
      <c r="Q2" s="132"/>
    </row>
    <row r="3" spans="1:20" s="140" customFormat="1" ht="10.5" customHeight="1">
      <c r="A3" s="134" t="s">
        <v>2</v>
      </c>
      <c r="B3" s="134"/>
      <c r="C3" s="134"/>
      <c r="D3" s="134"/>
      <c r="E3" s="134"/>
      <c r="F3" s="134" t="s">
        <v>3</v>
      </c>
      <c r="G3" s="134"/>
      <c r="H3" s="134"/>
      <c r="I3" s="135"/>
      <c r="J3" s="136" t="s">
        <v>4</v>
      </c>
      <c r="K3" s="137"/>
      <c r="L3" s="138" t="s">
        <v>5</v>
      </c>
      <c r="M3" s="135"/>
      <c r="N3" s="134"/>
      <c r="O3" s="135"/>
      <c r="P3" s="134"/>
      <c r="Q3" s="139" t="s">
        <v>6</v>
      </c>
    </row>
    <row r="4" spans="1:20" s="148" customFormat="1" ht="11.25" customHeight="1" thickBot="1">
      <c r="A4" s="443">
        <f>'[2]Week SetUp'!$A$10</f>
        <v>0</v>
      </c>
      <c r="B4" s="443"/>
      <c r="C4" s="443"/>
      <c r="D4" s="141"/>
      <c r="E4" s="141"/>
      <c r="F4" s="142" t="str">
        <f>'[2]Week SetUp'!$C$10</f>
        <v>Port of Spain, TRI</v>
      </c>
      <c r="G4" s="143"/>
      <c r="H4" s="141"/>
      <c r="I4" s="144"/>
      <c r="J4" s="15">
        <f>'[2]Week SetUp'!$D$10</f>
        <v>0</v>
      </c>
      <c r="K4" s="145"/>
      <c r="L4" s="146">
        <f>'[2]Week SetUp'!$A$12</f>
        <v>0</v>
      </c>
      <c r="M4" s="144"/>
      <c r="N4" s="141"/>
      <c r="O4" s="144"/>
      <c r="P4" s="141"/>
      <c r="Q4" s="147" t="str">
        <f>'[2]Week SetUp'!$E$10</f>
        <v>Chester Dalrymple</v>
      </c>
    </row>
    <row r="5" spans="1:20" s="140" customFormat="1" ht="9">
      <c r="A5" s="149"/>
      <c r="B5" s="150" t="s">
        <v>7</v>
      </c>
      <c r="C5" s="150" t="str">
        <f>IF(OR(F2="Week 3",F2="Masters"),"CP","Rank")</f>
        <v>Rank</v>
      </c>
      <c r="D5" s="150" t="s">
        <v>9</v>
      </c>
      <c r="E5" s="151" t="s">
        <v>10</v>
      </c>
      <c r="F5" s="151" t="s">
        <v>11</v>
      </c>
      <c r="G5" s="151"/>
      <c r="H5" s="151" t="s">
        <v>12</v>
      </c>
      <c r="I5" s="151"/>
      <c r="J5" s="150" t="s">
        <v>13</v>
      </c>
      <c r="K5" s="152"/>
      <c r="L5" s="150" t="s">
        <v>48</v>
      </c>
      <c r="M5" s="152"/>
      <c r="N5" s="150" t="s">
        <v>14</v>
      </c>
      <c r="O5" s="152"/>
      <c r="P5" s="150" t="s">
        <v>49</v>
      </c>
      <c r="Q5" s="153"/>
    </row>
    <row r="6" spans="1:20" s="140" customFormat="1" ht="3.75" customHeight="1" thickBot="1">
      <c r="A6" s="154"/>
      <c r="B6" s="155"/>
      <c r="C6" s="155"/>
      <c r="D6" s="155"/>
      <c r="E6" s="156"/>
      <c r="F6" s="156"/>
      <c r="G6" s="157"/>
      <c r="H6" s="156"/>
      <c r="I6" s="158"/>
      <c r="J6" s="155"/>
      <c r="K6" s="158"/>
      <c r="L6" s="155"/>
      <c r="M6" s="158"/>
      <c r="N6" s="155"/>
      <c r="O6" s="158"/>
      <c r="P6" s="155"/>
      <c r="Q6" s="159"/>
    </row>
    <row r="7" spans="1:20" s="157" customFormat="1" ht="10.5" customHeight="1">
      <c r="A7" s="160">
        <v>1</v>
      </c>
      <c r="B7" s="161">
        <f>IF($D7="","",VLOOKUP($D7,'[2]Senior Veterans Dou Main'!$A$7:$V$39,20))</f>
        <v>0</v>
      </c>
      <c r="C7" s="161">
        <f>IF($D7="","",VLOOKUP($D7,'[2]Senior Veterans Dou Main'!$A$7:$V$39,21))</f>
        <v>0</v>
      </c>
      <c r="D7" s="162">
        <v>1</v>
      </c>
      <c r="E7" s="163" t="s">
        <v>107</v>
      </c>
      <c r="F7" s="163">
        <f>IF($D7="","",VLOOKUP($D7,'[2]Senior Veterans Dou Main'!$A$7:$V$39,3))</f>
        <v>0</v>
      </c>
      <c r="G7" s="164"/>
      <c r="H7" s="163">
        <f>IF($D7="","",VLOOKUP($D7,'[2]Senior Veterans Dou Main'!$A$7:$V$39,4))</f>
        <v>0</v>
      </c>
      <c r="I7" s="165"/>
      <c r="J7" s="166"/>
      <c r="K7" s="167"/>
      <c r="L7" s="166"/>
      <c r="M7" s="167"/>
      <c r="N7" s="166"/>
      <c r="O7" s="167"/>
      <c r="P7" s="166"/>
      <c r="Q7" s="265" t="s">
        <v>50</v>
      </c>
      <c r="R7" s="169"/>
      <c r="T7" s="170" t="str">
        <f>'[2]SetUp Officials'!P21</f>
        <v>Umpire</v>
      </c>
    </row>
    <row r="8" spans="1:20" s="157" customFormat="1" ht="9.6" customHeight="1">
      <c r="A8" s="171"/>
      <c r="B8" s="172"/>
      <c r="C8" s="172"/>
      <c r="D8" s="172"/>
      <c r="E8" s="163" t="s">
        <v>108</v>
      </c>
      <c r="F8" s="163"/>
      <c r="G8" s="164"/>
      <c r="H8" s="163">
        <f>IF($D7="","",VLOOKUP($D7,'[2]Senior Veterans Dou Main'!$A$7:$V$39,9))</f>
        <v>0</v>
      </c>
      <c r="I8" s="173"/>
      <c r="J8" s="174" t="str">
        <f>IF(I8="a",E7,IF(I8="b",E9,""))</f>
        <v/>
      </c>
      <c r="K8" s="167"/>
      <c r="L8" s="166"/>
      <c r="M8" s="167"/>
      <c r="N8" s="166"/>
      <c r="O8" s="167"/>
      <c r="P8" s="166"/>
      <c r="Q8" s="168"/>
      <c r="R8" s="169"/>
      <c r="T8" s="175" t="str">
        <f>'[2]SetUp Officials'!P22</f>
        <v/>
      </c>
    </row>
    <row r="9" spans="1:20" s="157" customFormat="1" ht="9.6" customHeight="1">
      <c r="A9" s="171"/>
      <c r="B9" s="172"/>
      <c r="C9" s="172"/>
      <c r="D9" s="172"/>
      <c r="E9" s="166"/>
      <c r="F9" s="166"/>
      <c r="H9" s="166"/>
      <c r="I9" s="176"/>
      <c r="J9" s="177" t="str">
        <f>UPPER(IF(OR(I10="a",I10="as"),E7,IF(OR(I10="b",I10="bs"),E11,)))</f>
        <v>DUKE AKIEL</v>
      </c>
      <c r="K9" s="178"/>
      <c r="L9" s="166"/>
      <c r="M9" s="167"/>
      <c r="N9" s="166"/>
      <c r="O9" s="167"/>
      <c r="P9" s="166"/>
      <c r="Q9" s="168"/>
      <c r="R9" s="169"/>
      <c r="T9" s="175" t="str">
        <f>'[2]SetUp Officials'!P23</f>
        <v/>
      </c>
    </row>
    <row r="10" spans="1:20" s="157" customFormat="1" ht="9.6" customHeight="1">
      <c r="A10" s="171"/>
      <c r="B10" s="172"/>
      <c r="C10" s="172"/>
      <c r="D10" s="172"/>
      <c r="E10" s="166"/>
      <c r="F10" s="166"/>
      <c r="H10" s="179" t="s">
        <v>17</v>
      </c>
      <c r="I10" s="180" t="s">
        <v>58</v>
      </c>
      <c r="J10" s="181" t="str">
        <f>UPPER(IF(OR(I10="a",I10="as"),E8,IF(OR(I10="b",I10="bs"),E12,)))</f>
        <v>MOHAMMED CARLISTA</v>
      </c>
      <c r="K10" s="182"/>
      <c r="L10" s="166"/>
      <c r="M10" s="167"/>
      <c r="N10" s="166"/>
      <c r="O10" s="167"/>
      <c r="P10" s="166"/>
      <c r="Q10" s="168"/>
      <c r="R10" s="169"/>
      <c r="T10" s="175" t="str">
        <f>'[2]SetUp Officials'!P24</f>
        <v/>
      </c>
    </row>
    <row r="11" spans="1:20" s="157" customFormat="1" ht="9.6" customHeight="1">
      <c r="A11" s="171">
        <v>2</v>
      </c>
      <c r="B11" s="161" t="str">
        <f>IF($D11="","",VLOOKUP($D11,'[2]Senior Veterans Dou Main'!$A$7:$V$39,20))</f>
        <v/>
      </c>
      <c r="C11" s="161" t="str">
        <f>IF($D11="","",VLOOKUP($D11,'[2]Senior Veterans Dou Main'!$A$7:$V$39,21))</f>
        <v/>
      </c>
      <c r="D11" s="162"/>
      <c r="E11" s="161" t="s">
        <v>109</v>
      </c>
      <c r="F11" s="161" t="str">
        <f>IF($D11="","",VLOOKUP($D11,'[2]Senior Veterans Dou Main'!$A$7:$V$39,3))</f>
        <v/>
      </c>
      <c r="G11" s="183"/>
      <c r="H11" s="161" t="str">
        <f>IF($D11="","",VLOOKUP($D11,'[2]Senior Veterans Dou Main'!$A$7:$V$39,4))</f>
        <v/>
      </c>
      <c r="I11" s="184"/>
      <c r="J11" s="166"/>
      <c r="K11" s="185"/>
      <c r="L11" s="186"/>
      <c r="M11" s="178"/>
      <c r="N11" s="166"/>
      <c r="O11" s="167"/>
      <c r="P11" s="166"/>
      <c r="Q11" s="168"/>
      <c r="R11" s="169"/>
      <c r="T11" s="175" t="str">
        <f>'[2]SetUp Officials'!P25</f>
        <v/>
      </c>
    </row>
    <row r="12" spans="1:20" s="157" customFormat="1" ht="9.6" customHeight="1">
      <c r="A12" s="171"/>
      <c r="B12" s="172"/>
      <c r="C12" s="172"/>
      <c r="D12" s="172"/>
      <c r="E12" s="161" t="s">
        <v>109</v>
      </c>
      <c r="F12" s="161"/>
      <c r="G12" s="183"/>
      <c r="H12" s="161" t="str">
        <f>IF($D11="","",VLOOKUP($D11,'[2]Senior Veterans Dou Main'!$A$7:$V$39,9))</f>
        <v/>
      </c>
      <c r="I12" s="173"/>
      <c r="J12" s="166"/>
      <c r="K12" s="185"/>
      <c r="L12" s="187"/>
      <c r="M12" s="188"/>
      <c r="N12" s="166"/>
      <c r="O12" s="167"/>
      <c r="P12" s="166"/>
      <c r="Q12" s="168"/>
      <c r="R12" s="169"/>
      <c r="T12" s="175" t="str">
        <f>'[2]SetUp Officials'!P26</f>
        <v/>
      </c>
    </row>
    <row r="13" spans="1:20" s="157" customFormat="1" ht="9.6" customHeight="1">
      <c r="A13" s="171"/>
      <c r="B13" s="172"/>
      <c r="C13" s="172"/>
      <c r="D13" s="189"/>
      <c r="E13" s="166"/>
      <c r="F13" s="166"/>
      <c r="H13" s="166"/>
      <c r="I13" s="190"/>
      <c r="J13" s="166"/>
      <c r="K13" s="176"/>
      <c r="L13" s="177" t="str">
        <f>UPPER(IF(OR(K14="a",K14="as"),J9,IF(OR(K14="b",K14="bs"),J17,)))</f>
        <v/>
      </c>
      <c r="M13" s="167"/>
      <c r="N13" s="166"/>
      <c r="O13" s="167"/>
      <c r="P13" s="166"/>
      <c r="Q13" s="168"/>
      <c r="R13" s="169"/>
      <c r="T13" s="175" t="str">
        <f>'[2]SetUp Officials'!P27</f>
        <v/>
      </c>
    </row>
    <row r="14" spans="1:20" s="157" customFormat="1" ht="9.6" customHeight="1">
      <c r="A14" s="171"/>
      <c r="B14" s="172"/>
      <c r="C14" s="172"/>
      <c r="D14" s="189"/>
      <c r="E14" s="410"/>
      <c r="F14" s="166"/>
      <c r="H14" s="166"/>
      <c r="I14" s="190"/>
      <c r="J14" s="179" t="s">
        <v>17</v>
      </c>
      <c r="K14" s="180"/>
      <c r="L14" s="181" t="str">
        <f>UPPER(IF(OR(K14="a",K14="as"),J10,IF(OR(K14="b",K14="bs"),J18,)))</f>
        <v/>
      </c>
      <c r="M14" s="182"/>
      <c r="N14" s="166"/>
      <c r="O14" s="167"/>
      <c r="P14" s="166"/>
      <c r="Q14" s="168"/>
      <c r="R14" s="169"/>
      <c r="T14" s="175" t="str">
        <f>'[2]SetUp Officials'!P28</f>
        <v/>
      </c>
    </row>
    <row r="15" spans="1:20" s="157" customFormat="1" ht="9.6" customHeight="1">
      <c r="A15" s="171">
        <v>3</v>
      </c>
      <c r="B15" s="161" t="str">
        <f>IF($D15="","",VLOOKUP($D15,'[2]Senior Veterans Dou Main'!$A$7:$V$39,20))</f>
        <v/>
      </c>
      <c r="C15" s="161" t="str">
        <f>IF($D15="","",VLOOKUP($D15,'[2]Senior Veterans Dou Main'!$A$7:$V$39,21))</f>
        <v/>
      </c>
      <c r="D15" s="162"/>
      <c r="E15" s="161" t="s">
        <v>110</v>
      </c>
      <c r="F15" s="161" t="str">
        <f>IF($D15="","",VLOOKUP($D15,'[2]Senior Veterans Dou Main'!$A$7:$V$39,3))</f>
        <v/>
      </c>
      <c r="G15" s="183"/>
      <c r="H15" s="161" t="str">
        <f>IF($D15="","",VLOOKUP($D15,'[2]Senior Veterans Dou Main'!$A$7:$V$39,4))</f>
        <v/>
      </c>
      <c r="I15" s="165"/>
      <c r="J15" s="166"/>
      <c r="K15" s="185"/>
      <c r="L15" s="166"/>
      <c r="M15" s="185"/>
      <c r="N15" s="186"/>
      <c r="O15" s="167"/>
      <c r="P15" s="166"/>
      <c r="Q15" s="168"/>
      <c r="R15" s="169"/>
      <c r="T15" s="175" t="str">
        <f>'[2]SetUp Officials'!P29</f>
        <v/>
      </c>
    </row>
    <row r="16" spans="1:20" s="157" customFormat="1" ht="9.6" customHeight="1" thickBot="1">
      <c r="A16" s="171"/>
      <c r="B16" s="172"/>
      <c r="C16" s="172"/>
      <c r="D16" s="172"/>
      <c r="E16" s="411" t="s">
        <v>111</v>
      </c>
      <c r="F16" s="161"/>
      <c r="G16" s="183"/>
      <c r="H16" s="161" t="str">
        <f>IF($D15="","",VLOOKUP($D15,'[2]Senior Veterans Dou Main'!$A$7:$V$39,9))</f>
        <v/>
      </c>
      <c r="I16" s="173"/>
      <c r="J16" s="174"/>
      <c r="K16" s="185"/>
      <c r="L16" s="166"/>
      <c r="M16" s="185"/>
      <c r="N16" s="166"/>
      <c r="O16" s="167"/>
      <c r="P16" s="166"/>
      <c r="Q16" s="168"/>
      <c r="R16" s="169"/>
      <c r="T16" s="191" t="str">
        <f>'[2]SetUp Officials'!P30</f>
        <v>None</v>
      </c>
    </row>
    <row r="17" spans="1:18" s="157" customFormat="1" ht="9.6" customHeight="1">
      <c r="A17" s="171"/>
      <c r="B17" s="172"/>
      <c r="C17" s="172"/>
      <c r="D17" s="189"/>
      <c r="E17" s="410"/>
      <c r="F17" s="166"/>
      <c r="H17" s="166"/>
      <c r="I17" s="176"/>
      <c r="J17" s="177" t="s">
        <v>187</v>
      </c>
      <c r="K17" s="192"/>
      <c r="L17" s="166"/>
      <c r="M17" s="185"/>
      <c r="N17" s="166"/>
      <c r="O17" s="167"/>
      <c r="P17" s="166"/>
      <c r="Q17" s="168"/>
      <c r="R17" s="169"/>
    </row>
    <row r="18" spans="1:18" s="157" customFormat="1" ht="9.6" customHeight="1">
      <c r="A18" s="171"/>
      <c r="B18" s="172"/>
      <c r="C18" s="172"/>
      <c r="D18" s="189"/>
      <c r="E18" s="410"/>
      <c r="F18" s="166"/>
      <c r="H18" s="179" t="s">
        <v>17</v>
      </c>
      <c r="I18" s="180"/>
      <c r="J18" s="181" t="s">
        <v>188</v>
      </c>
      <c r="K18" s="173"/>
      <c r="L18" s="166"/>
      <c r="M18" s="185"/>
      <c r="N18" s="166"/>
      <c r="O18" s="167"/>
      <c r="P18" s="166"/>
      <c r="Q18" s="168"/>
      <c r="R18" s="169"/>
    </row>
    <row r="19" spans="1:18" s="157" customFormat="1" ht="9.6" customHeight="1">
      <c r="A19" s="171">
        <v>4</v>
      </c>
      <c r="B19" s="161" t="str">
        <f>IF($D19="","",VLOOKUP($D19,'[2]Senior Veterans Dou Main'!$A$7:$V$39,20))</f>
        <v/>
      </c>
      <c r="C19" s="161" t="str">
        <f>IF($D19="","",VLOOKUP($D19,'[2]Senior Veterans Dou Main'!$A$7:$V$39,21))</f>
        <v/>
      </c>
      <c r="D19" s="162"/>
      <c r="E19" s="161" t="s">
        <v>112</v>
      </c>
      <c r="F19" s="161" t="str">
        <f>IF($D19="","",VLOOKUP($D19,'[2]Senior Veterans Dou Main'!$A$7:$V$39,3))</f>
        <v/>
      </c>
      <c r="G19" s="183"/>
      <c r="H19" s="161" t="str">
        <f>IF($D19="","",VLOOKUP($D19,'[2]Senior Veterans Dou Main'!$A$7:$V$39,4))</f>
        <v/>
      </c>
      <c r="I19" s="184"/>
      <c r="J19" s="166" t="s">
        <v>189</v>
      </c>
      <c r="K19" s="167"/>
      <c r="L19" s="186"/>
      <c r="M19" s="192"/>
      <c r="N19" s="166"/>
      <c r="O19" s="167"/>
      <c r="P19" s="166"/>
      <c r="Q19" s="168"/>
      <c r="R19" s="169"/>
    </row>
    <row r="20" spans="1:18" s="157" customFormat="1" ht="9.6" customHeight="1">
      <c r="A20" s="171"/>
      <c r="B20" s="172"/>
      <c r="C20" s="172"/>
      <c r="D20" s="172"/>
      <c r="E20" s="411" t="s">
        <v>113</v>
      </c>
      <c r="F20" s="161"/>
      <c r="G20" s="183"/>
      <c r="H20" s="161" t="str">
        <f>IF($D19="","",VLOOKUP($D19,'[2]Senior Veterans Dou Main'!$A$7:$V$39,9))</f>
        <v/>
      </c>
      <c r="I20" s="173"/>
      <c r="J20" s="166"/>
      <c r="K20" s="167"/>
      <c r="L20" s="187"/>
      <c r="M20" s="193"/>
      <c r="N20" s="166"/>
      <c r="O20" s="167"/>
      <c r="P20" s="166"/>
      <c r="Q20" s="168"/>
      <c r="R20" s="169"/>
    </row>
    <row r="21" spans="1:18" s="157" customFormat="1" ht="9.6" customHeight="1">
      <c r="A21" s="171"/>
      <c r="B21" s="172"/>
      <c r="C21" s="172"/>
      <c r="D21" s="172"/>
      <c r="E21" s="410"/>
      <c r="F21" s="166"/>
      <c r="H21" s="166"/>
      <c r="I21" s="190"/>
      <c r="J21" s="166"/>
      <c r="K21" s="167"/>
      <c r="L21" s="166"/>
      <c r="M21" s="176"/>
      <c r="N21" s="177" t="str">
        <f>UPPER(IF(OR(M22="a",M22="as"),L13,IF(OR(M22="b",M22="bs"),L29,)))</f>
        <v/>
      </c>
      <c r="O21" s="167"/>
      <c r="P21" s="166"/>
      <c r="Q21" s="168"/>
      <c r="R21" s="169"/>
    </row>
    <row r="22" spans="1:18" s="157" customFormat="1" ht="9.6" customHeight="1">
      <c r="A22" s="171"/>
      <c r="B22" s="172"/>
      <c r="C22" s="172"/>
      <c r="D22" s="172"/>
      <c r="E22" s="410"/>
      <c r="F22" s="166"/>
      <c r="H22" s="166"/>
      <c r="I22" s="190"/>
      <c r="J22" s="166"/>
      <c r="K22" s="167"/>
      <c r="L22" s="179" t="s">
        <v>17</v>
      </c>
      <c r="M22" s="180"/>
      <c r="N22" s="181" t="str">
        <f>UPPER(IF(OR(M22="a",M22="as"),L14,IF(OR(M22="b",M22="bs"),L30,)))</f>
        <v/>
      </c>
      <c r="O22" s="182"/>
      <c r="P22" s="166"/>
      <c r="Q22" s="168"/>
      <c r="R22" s="169"/>
    </row>
    <row r="23" spans="1:18" s="157" customFormat="1" ht="9.6" customHeight="1">
      <c r="A23" s="171">
        <v>5</v>
      </c>
      <c r="B23" s="161" t="str">
        <f>IF($D23="","",VLOOKUP($D23,'[2]Senior Veterans Dou Main'!$A$7:$V$39,20))</f>
        <v/>
      </c>
      <c r="C23" s="161" t="str">
        <f>IF($D23="","",VLOOKUP($D23,'[2]Senior Veterans Dou Main'!$A$7:$V$39,21))</f>
        <v/>
      </c>
      <c r="D23" s="162"/>
      <c r="E23" s="161" t="s">
        <v>114</v>
      </c>
      <c r="F23" s="161"/>
      <c r="G23" s="183"/>
      <c r="H23" s="161" t="str">
        <f>IF($D23="","",VLOOKUP($D23,'[2]Senior Veterans Dou Main'!$A$7:$V$39,4))</f>
        <v/>
      </c>
      <c r="I23" s="165"/>
      <c r="J23" s="166"/>
      <c r="K23" s="167"/>
      <c r="L23" s="166"/>
      <c r="M23" s="185"/>
      <c r="N23" s="166"/>
      <c r="O23" s="185"/>
      <c r="P23" s="166"/>
      <c r="Q23" s="168"/>
      <c r="R23" s="169"/>
    </row>
    <row r="24" spans="1:18" s="157" customFormat="1" ht="9.6" customHeight="1">
      <c r="A24" s="171"/>
      <c r="B24" s="172"/>
      <c r="C24" s="172"/>
      <c r="D24" s="172"/>
      <c r="E24" s="411" t="s">
        <v>115</v>
      </c>
      <c r="F24" s="163" t="str">
        <f>IF($D23="","",VLOOKUP($D23,'[2]Senior Veterans Dou Main'!$A$7:$V$39,8))</f>
        <v/>
      </c>
      <c r="G24" s="164"/>
      <c r="H24" s="163" t="str">
        <f>IF($D23="","",VLOOKUP($D23,'[2]Senior Veterans Dou Main'!$A$7:$V$39,9))</f>
        <v/>
      </c>
      <c r="I24" s="173"/>
      <c r="J24" s="174" t="str">
        <f>IF(I24="a",E23,IF(I24="b",E25,""))</f>
        <v/>
      </c>
      <c r="K24" s="167"/>
      <c r="L24" s="166"/>
      <c r="M24" s="185"/>
      <c r="N24" s="166"/>
      <c r="O24" s="185"/>
      <c r="P24" s="166"/>
      <c r="Q24" s="168"/>
      <c r="R24" s="169"/>
    </row>
    <row r="25" spans="1:18" s="157" customFormat="1" ht="9.6" customHeight="1">
      <c r="A25" s="171"/>
      <c r="B25" s="172"/>
      <c r="C25" s="172"/>
      <c r="D25" s="172"/>
      <c r="E25" s="166"/>
      <c r="F25" s="166"/>
      <c r="H25" s="166"/>
      <c r="I25" s="176"/>
      <c r="J25" s="177" t="str">
        <f>UPPER(IF(OR(I26="a",I26="as"),E23,IF(OR(I26="b",I26="bs"),E27,)))</f>
        <v>ALEXANDER JOEL</v>
      </c>
      <c r="K25" s="178"/>
      <c r="L25" s="166"/>
      <c r="M25" s="185"/>
      <c r="N25" s="166"/>
      <c r="O25" s="185"/>
      <c r="P25" s="166"/>
      <c r="Q25" s="168"/>
      <c r="R25" s="169"/>
    </row>
    <row r="26" spans="1:18" s="157" customFormat="1" ht="9.6" customHeight="1">
      <c r="A26" s="171"/>
      <c r="B26" s="172"/>
      <c r="C26" s="172"/>
      <c r="D26" s="172"/>
      <c r="E26" s="166"/>
      <c r="F26" s="166"/>
      <c r="H26" s="179" t="s">
        <v>17</v>
      </c>
      <c r="I26" s="180" t="s">
        <v>63</v>
      </c>
      <c r="J26" s="181" t="str">
        <f>UPPER(IF(OR(I26="a",I26="as"),E24,IF(OR(I26="b",I26="bs"),E28,)))</f>
        <v>MUKERJI CHELSEA</v>
      </c>
      <c r="K26" s="182"/>
      <c r="L26" s="166"/>
      <c r="M26" s="185"/>
      <c r="N26" s="166"/>
      <c r="O26" s="185"/>
      <c r="P26" s="166"/>
      <c r="Q26" s="168"/>
      <c r="R26" s="169"/>
    </row>
    <row r="27" spans="1:18" s="157" customFormat="1" ht="9.6" customHeight="1">
      <c r="A27" s="171">
        <v>6</v>
      </c>
      <c r="B27" s="161" t="str">
        <f>IF($D27="","",VLOOKUP($D27,'[2]Senior Veterans Dou Main'!$A$7:$V$39,20))</f>
        <v/>
      </c>
      <c r="C27" s="161" t="str">
        <f>IF($D27="","",VLOOKUP($D27,'[2]Senior Veterans Dou Main'!$A$7:$V$39,21))</f>
        <v/>
      </c>
      <c r="D27" s="162"/>
      <c r="E27" s="161" t="s">
        <v>109</v>
      </c>
      <c r="F27" s="161" t="str">
        <f>IF($D27="","",VLOOKUP($D27,'[2]Senior Veterans Dou Main'!$A$7:$V$39,3))</f>
        <v/>
      </c>
      <c r="G27" s="183"/>
      <c r="H27" s="161" t="str">
        <f>IF($D27="","",VLOOKUP($D27,'[2]Senior Veterans Dou Main'!$A$7:$V$39,4))</f>
        <v/>
      </c>
      <c r="I27" s="184"/>
      <c r="J27" s="166"/>
      <c r="K27" s="185"/>
      <c r="L27" s="186"/>
      <c r="M27" s="192"/>
      <c r="N27" s="166"/>
      <c r="O27" s="185"/>
      <c r="P27" s="166"/>
      <c r="Q27" s="168"/>
      <c r="R27" s="169"/>
    </row>
    <row r="28" spans="1:18" s="157" customFormat="1" ht="9.6" customHeight="1">
      <c r="A28" s="171"/>
      <c r="B28" s="172"/>
      <c r="C28" s="172"/>
      <c r="D28" s="172"/>
      <c r="E28" s="161" t="s">
        <v>109</v>
      </c>
      <c r="F28" s="161" t="str">
        <f>IF($D27="","",VLOOKUP($D27,'[2]Senior Veterans Dou Main'!$A$7:$V$39,8))</f>
        <v/>
      </c>
      <c r="G28" s="183"/>
      <c r="H28" s="161" t="str">
        <f>IF($D27="","",VLOOKUP($D27,'[2]Senior Veterans Dou Main'!$A$7:$V$39,9))</f>
        <v/>
      </c>
      <c r="I28" s="173"/>
      <c r="J28" s="166"/>
      <c r="K28" s="185"/>
      <c r="L28" s="187"/>
      <c r="M28" s="193"/>
      <c r="N28" s="166"/>
      <c r="O28" s="185"/>
      <c r="P28" s="166"/>
      <c r="Q28" s="168"/>
      <c r="R28" s="169"/>
    </row>
    <row r="29" spans="1:18" s="157" customFormat="1" ht="9.6" customHeight="1">
      <c r="A29" s="171"/>
      <c r="B29" s="172"/>
      <c r="C29" s="172"/>
      <c r="D29" s="189"/>
      <c r="E29" s="166"/>
      <c r="F29" s="166"/>
      <c r="H29" s="166"/>
      <c r="I29" s="190"/>
      <c r="J29" s="166"/>
      <c r="K29" s="176"/>
      <c r="L29" s="177" t="str">
        <f>UPPER(IF(OR(K30="a",K30="as"),J25,IF(OR(K30="b",K30="bs"),J33,)))</f>
        <v/>
      </c>
      <c r="M29" s="185"/>
      <c r="N29" s="166"/>
      <c r="O29" s="185"/>
      <c r="P29" s="166"/>
      <c r="Q29" s="168"/>
      <c r="R29" s="169"/>
    </row>
    <row r="30" spans="1:18" s="157" customFormat="1" ht="9.6" customHeight="1">
      <c r="A30" s="171"/>
      <c r="B30" s="172"/>
      <c r="C30" s="172"/>
      <c r="D30" s="189"/>
      <c r="E30" s="166"/>
      <c r="F30" s="166"/>
      <c r="H30" s="166"/>
      <c r="I30" s="190"/>
      <c r="J30" s="179" t="s">
        <v>17</v>
      </c>
      <c r="K30" s="180"/>
      <c r="L30" s="181" t="str">
        <f>UPPER(IF(OR(K30="a",K30="as"),J26,IF(OR(K30="b",K30="bs"),J34,)))</f>
        <v/>
      </c>
      <c r="M30" s="173"/>
      <c r="N30" s="166"/>
      <c r="O30" s="185"/>
      <c r="P30" s="166"/>
      <c r="Q30" s="168"/>
      <c r="R30" s="169"/>
    </row>
    <row r="31" spans="1:18" s="157" customFormat="1" ht="9.6" customHeight="1">
      <c r="A31" s="171">
        <v>7</v>
      </c>
      <c r="B31" s="161" t="str">
        <f>IF($D31="","",VLOOKUP($D31,'[2]Senior Veterans Dou Main'!$A$7:$V$39,20))</f>
        <v/>
      </c>
      <c r="C31" s="161" t="str">
        <f>IF($D31="","",VLOOKUP($D31,'[2]Senior Veterans Dou Main'!$A$7:$V$39,21))</f>
        <v/>
      </c>
      <c r="D31" s="162"/>
      <c r="E31" s="161" t="s">
        <v>109</v>
      </c>
      <c r="F31" s="161" t="str">
        <f>IF($D31="","",VLOOKUP($D31,'[2]Senior Veterans Dou Main'!$A$7:$V$39,3))</f>
        <v/>
      </c>
      <c r="G31" s="183"/>
      <c r="H31" s="161" t="str">
        <f>IF($D31="","",VLOOKUP($D31,'[2]Senior Veterans Dou Main'!$A$7:$V$39,4))</f>
        <v/>
      </c>
      <c r="I31" s="165"/>
      <c r="J31" s="166"/>
      <c r="K31" s="185"/>
      <c r="L31" s="166"/>
      <c r="M31" s="167"/>
      <c r="N31" s="186"/>
      <c r="O31" s="185"/>
      <c r="P31" s="166"/>
      <c r="Q31" s="168"/>
      <c r="R31" s="169"/>
    </row>
    <row r="32" spans="1:18" s="157" customFormat="1" ht="9.6" customHeight="1">
      <c r="A32" s="171"/>
      <c r="B32" s="172"/>
      <c r="C32" s="172"/>
      <c r="D32" s="172"/>
      <c r="E32" s="161" t="s">
        <v>109</v>
      </c>
      <c r="F32" s="161" t="str">
        <f>IF($D31="","",VLOOKUP($D31,'[2]Senior Veterans Dou Main'!$A$7:$V$39,8))</f>
        <v/>
      </c>
      <c r="G32" s="183"/>
      <c r="H32" s="161" t="str">
        <f>IF($D31="","",VLOOKUP($D31,'[2]Senior Veterans Dou Main'!$A$7:$V$39,9))</f>
        <v/>
      </c>
      <c r="I32" s="173"/>
      <c r="J32" s="174" t="str">
        <f>IF(I32="a",E31,IF(I32="b",E33,""))</f>
        <v/>
      </c>
      <c r="K32" s="185"/>
      <c r="L32" s="166"/>
      <c r="M32" s="167"/>
      <c r="N32" s="166"/>
      <c r="O32" s="185"/>
      <c r="P32" s="166"/>
      <c r="Q32" s="168"/>
      <c r="R32" s="169"/>
    </row>
    <row r="33" spans="1:18" s="157" customFormat="1" ht="9.6" customHeight="1">
      <c r="A33" s="171"/>
      <c r="B33" s="172"/>
      <c r="C33" s="172"/>
      <c r="D33" s="189"/>
      <c r="E33" s="166"/>
      <c r="F33" s="166"/>
      <c r="H33" s="166"/>
      <c r="I33" s="176"/>
      <c r="J33" s="177" t="str">
        <f>UPPER(IF(OR(I34="a",I34="as"),E31,IF(OR(I34="b",I34="bs"),E35,)))</f>
        <v>ROBINSON RONALD</v>
      </c>
      <c r="K33" s="192"/>
      <c r="L33" s="166"/>
      <c r="M33" s="167"/>
      <c r="N33" s="166"/>
      <c r="O33" s="185"/>
      <c r="P33" s="166"/>
      <c r="Q33" s="168"/>
      <c r="R33" s="169"/>
    </row>
    <row r="34" spans="1:18" s="157" customFormat="1" ht="9.6" customHeight="1">
      <c r="A34" s="171"/>
      <c r="B34" s="172"/>
      <c r="C34" s="172"/>
      <c r="D34" s="189"/>
      <c r="E34" s="166"/>
      <c r="F34" s="166"/>
      <c r="H34" s="179" t="s">
        <v>17</v>
      </c>
      <c r="I34" s="180" t="s">
        <v>105</v>
      </c>
      <c r="J34" s="181" t="str">
        <f>UPPER(IF(OR(I34="a",I34="as"),E32,IF(OR(I34="b",I34="bs"),E36,)))</f>
        <v>GARCIA BRIDGETTE</v>
      </c>
      <c r="K34" s="173"/>
      <c r="L34" s="166"/>
      <c r="M34" s="167"/>
      <c r="N34" s="166"/>
      <c r="O34" s="185"/>
      <c r="P34" s="166"/>
      <c r="Q34" s="168"/>
      <c r="R34" s="169"/>
    </row>
    <row r="35" spans="1:18" s="157" customFormat="1" ht="9.6" customHeight="1">
      <c r="A35" s="160">
        <v>8</v>
      </c>
      <c r="B35" s="161">
        <f>IF($D35="","",VLOOKUP($D35,'[2]Senior Veterans Dou Main'!$A$7:$V$39,20))</f>
        <v>0</v>
      </c>
      <c r="C35" s="161">
        <f>IF($D35="","",VLOOKUP($D35,'[2]Senior Veterans Dou Main'!$A$7:$V$39,21))</f>
        <v>0</v>
      </c>
      <c r="D35" s="162">
        <v>8</v>
      </c>
      <c r="E35" s="163" t="s">
        <v>116</v>
      </c>
      <c r="F35" s="163"/>
      <c r="G35" s="164"/>
      <c r="H35" s="163">
        <f>IF($D35="","",VLOOKUP($D35,'[2]Senior Veterans Dou Main'!$A$7:$V$39,4))</f>
        <v>0</v>
      </c>
      <c r="I35" s="184"/>
      <c r="J35" s="166"/>
      <c r="K35" s="167"/>
      <c r="L35" s="186"/>
      <c r="M35" s="178"/>
      <c r="N35" s="166"/>
      <c r="O35" s="185"/>
      <c r="P35" s="166"/>
      <c r="Q35" s="168"/>
      <c r="R35" s="169"/>
    </row>
    <row r="36" spans="1:18" s="157" customFormat="1" ht="9.6" customHeight="1">
      <c r="A36" s="171"/>
      <c r="B36" s="172"/>
      <c r="C36" s="172"/>
      <c r="D36" s="172"/>
      <c r="E36" s="163" t="s">
        <v>117</v>
      </c>
      <c r="F36" s="163"/>
      <c r="G36" s="164"/>
      <c r="H36" s="163">
        <f>IF($D35="","",VLOOKUP($D35,'[2]Senior Veterans Dou Main'!$A$7:$V$39,9))</f>
        <v>0</v>
      </c>
      <c r="I36" s="173"/>
      <c r="J36" s="166"/>
      <c r="K36" s="167"/>
      <c r="L36" s="187"/>
      <c r="M36" s="188"/>
      <c r="N36" s="166"/>
      <c r="O36" s="185"/>
      <c r="P36" s="166"/>
      <c r="Q36" s="168"/>
      <c r="R36" s="169"/>
    </row>
    <row r="37" spans="1:18" s="157" customFormat="1" ht="9.6" customHeight="1">
      <c r="A37" s="171"/>
      <c r="B37" s="172"/>
      <c r="C37" s="172"/>
      <c r="D37" s="189"/>
      <c r="E37" s="166"/>
      <c r="F37" s="166"/>
      <c r="H37" s="166"/>
      <c r="I37" s="190"/>
      <c r="J37" s="166"/>
      <c r="K37" s="167"/>
      <c r="L37" s="166"/>
      <c r="M37" s="167"/>
      <c r="N37" s="167"/>
      <c r="O37" s="176"/>
      <c r="P37" s="177" t="str">
        <f>UPPER(IF(OR(O38="a",O38="as"),N21,IF(OR(O38="b",O38="bs"),N53,)))</f>
        <v/>
      </c>
      <c r="Q37" s="194"/>
      <c r="R37" s="169"/>
    </row>
    <row r="38" spans="1:18" s="157" customFormat="1" ht="9.6" customHeight="1">
      <c r="A38" s="171"/>
      <c r="B38" s="172"/>
      <c r="C38" s="172"/>
      <c r="D38" s="189"/>
      <c r="E38" s="166"/>
      <c r="F38" s="166"/>
      <c r="H38" s="166"/>
      <c r="I38" s="190"/>
      <c r="J38" s="166"/>
      <c r="K38" s="167"/>
      <c r="L38" s="166"/>
      <c r="M38" s="167"/>
      <c r="N38" s="179" t="s">
        <v>17</v>
      </c>
      <c r="O38" s="180"/>
      <c r="P38" s="181" t="str">
        <f>UPPER(IF(OR(O38="a",O38="as"),N22,IF(OR(O38="b",O38="bs"),N54,)))</f>
        <v/>
      </c>
      <c r="Q38" s="195"/>
      <c r="R38" s="169"/>
    </row>
    <row r="39" spans="1:18" s="157" customFormat="1" ht="9.6" customHeight="1">
      <c r="A39" s="160">
        <v>9</v>
      </c>
      <c r="B39" s="161">
        <f>IF($D39="","",VLOOKUP($D39,'[2]Senior Veterans Dou Main'!$A$7:$V$39,20))</f>
        <v>0</v>
      </c>
      <c r="C39" s="161">
        <f>IF($D39="","",VLOOKUP($D39,'[2]Senior Veterans Dou Main'!$A$7:$V$39,21))</f>
        <v>0</v>
      </c>
      <c r="D39" s="162">
        <v>4</v>
      </c>
      <c r="E39" s="163" t="s">
        <v>118</v>
      </c>
      <c r="F39" s="163">
        <f>IF($D39="","",VLOOKUP($D39,'[2]Senior Veterans Dou Main'!$A$7:$V$39,3))</f>
        <v>0</v>
      </c>
      <c r="G39" s="164"/>
      <c r="H39" s="163">
        <f>IF($D39="","",VLOOKUP($D39,'[2]Senior Veterans Dou Main'!$A$7:$V$39,4))</f>
        <v>0</v>
      </c>
      <c r="I39" s="165"/>
      <c r="J39" s="166"/>
      <c r="K39" s="167"/>
      <c r="L39" s="166"/>
      <c r="M39" s="167"/>
      <c r="N39" s="166"/>
      <c r="O39" s="185"/>
      <c r="P39" s="186"/>
      <c r="Q39" s="168"/>
      <c r="R39" s="169"/>
    </row>
    <row r="40" spans="1:18" s="157" customFormat="1" ht="9.6" customHeight="1">
      <c r="A40" s="171"/>
      <c r="B40" s="172"/>
      <c r="C40" s="172"/>
      <c r="D40" s="172"/>
      <c r="E40" s="163" t="s">
        <v>119</v>
      </c>
      <c r="F40" s="163">
        <f>IF($D39="","",VLOOKUP($D39,'[2]Senior Veterans Dou Main'!$A$7:$V$39,8))</f>
        <v>0</v>
      </c>
      <c r="G40" s="164"/>
      <c r="H40" s="163">
        <f>IF($D39="","",VLOOKUP($D39,'[2]Senior Veterans Dou Main'!$A$7:$V$39,9))</f>
        <v>0</v>
      </c>
      <c r="I40" s="173"/>
      <c r="J40" s="174" t="str">
        <f>IF(I40="a",E39,IF(I40="b",E41,""))</f>
        <v/>
      </c>
      <c r="K40" s="167"/>
      <c r="L40" s="166"/>
      <c r="M40" s="167"/>
      <c r="N40" s="166"/>
      <c r="O40" s="185"/>
      <c r="P40" s="187"/>
      <c r="Q40" s="196"/>
      <c r="R40" s="169"/>
    </row>
    <row r="41" spans="1:18" s="157" customFormat="1" ht="9.6" customHeight="1">
      <c r="A41" s="171"/>
      <c r="B41" s="172"/>
      <c r="C41" s="172"/>
      <c r="D41" s="189"/>
      <c r="E41" s="166"/>
      <c r="F41" s="166"/>
      <c r="H41" s="166"/>
      <c r="I41" s="176"/>
      <c r="J41" s="177" t="str">
        <f>UPPER(IF(OR(I42="a",I42="as"),E39,IF(OR(I42="b",I42="bs"),E43,)))</f>
        <v>AUGUSTE COLLIN</v>
      </c>
      <c r="K41" s="178"/>
      <c r="L41" s="166"/>
      <c r="M41" s="167"/>
      <c r="N41" s="166"/>
      <c r="O41" s="185"/>
      <c r="P41" s="166"/>
      <c r="Q41" s="168"/>
      <c r="R41" s="169"/>
    </row>
    <row r="42" spans="1:18" s="157" customFormat="1" ht="9.6" customHeight="1">
      <c r="A42" s="171"/>
      <c r="B42" s="172"/>
      <c r="C42" s="172"/>
      <c r="D42" s="189"/>
      <c r="E42" s="166"/>
      <c r="F42" s="166"/>
      <c r="H42" s="179" t="s">
        <v>17</v>
      </c>
      <c r="I42" s="180" t="s">
        <v>58</v>
      </c>
      <c r="J42" s="181" t="str">
        <f>UPPER(IF(OR(I42="a",I42="as"),E40,IF(OR(I42="b",I42="bs"),E44,)))</f>
        <v>KING ANYA</v>
      </c>
      <c r="K42" s="182"/>
      <c r="L42" s="166"/>
      <c r="M42" s="167"/>
      <c r="N42" s="166"/>
      <c r="O42" s="185"/>
      <c r="P42" s="166"/>
      <c r="Q42" s="168"/>
      <c r="R42" s="169"/>
    </row>
    <row r="43" spans="1:18" s="157" customFormat="1" ht="9.6" customHeight="1">
      <c r="A43" s="171">
        <v>10</v>
      </c>
      <c r="B43" s="161" t="str">
        <f>IF($D43="","",VLOOKUP($D43,'[2]Senior Veterans Dou Main'!$A$7:$V$39,20))</f>
        <v/>
      </c>
      <c r="C43" s="161" t="str">
        <f>IF($D43="","",VLOOKUP($D43,'[2]Senior Veterans Dou Main'!$A$7:$V$39,21))</f>
        <v/>
      </c>
      <c r="D43" s="162"/>
      <c r="E43" s="161" t="s">
        <v>109</v>
      </c>
      <c r="F43" s="161" t="str">
        <f>IF($D43="","",VLOOKUP($D43,'[2]Senior Veterans Dou Main'!$A$7:$V$39,3))</f>
        <v/>
      </c>
      <c r="G43" s="183"/>
      <c r="H43" s="161" t="str">
        <f>IF($D43="","",VLOOKUP($D43,'[2]Senior Veterans Dou Main'!$A$7:$V$39,4))</f>
        <v/>
      </c>
      <c r="I43" s="184"/>
      <c r="J43" s="166"/>
      <c r="K43" s="185"/>
      <c r="L43" s="186"/>
      <c r="M43" s="178"/>
      <c r="N43" s="166"/>
      <c r="O43" s="185"/>
      <c r="P43" s="166"/>
      <c r="Q43" s="168"/>
      <c r="R43" s="169"/>
    </row>
    <row r="44" spans="1:18" s="157" customFormat="1" ht="9.6" customHeight="1">
      <c r="A44" s="171"/>
      <c r="B44" s="172"/>
      <c r="C44" s="172"/>
      <c r="D44" s="172"/>
      <c r="E44" s="161" t="s">
        <v>109</v>
      </c>
      <c r="F44" s="161" t="str">
        <f>IF($D43="","",VLOOKUP($D43,'[2]Senior Veterans Dou Main'!$A$7:$V$39,8))</f>
        <v/>
      </c>
      <c r="G44" s="183"/>
      <c r="H44" s="161" t="str">
        <f>IF($D43="","",VLOOKUP($D43,'[2]Senior Veterans Dou Main'!$A$7:$V$39,9))</f>
        <v/>
      </c>
      <c r="I44" s="173"/>
      <c r="J44" s="166"/>
      <c r="K44" s="185"/>
      <c r="L44" s="187"/>
      <c r="M44" s="188"/>
      <c r="N44" s="166"/>
      <c r="O44" s="185"/>
      <c r="P44" s="166"/>
      <c r="Q44" s="168"/>
      <c r="R44" s="169"/>
    </row>
    <row r="45" spans="1:18" s="157" customFormat="1" ht="9.6" customHeight="1">
      <c r="A45" s="171"/>
      <c r="B45" s="172"/>
      <c r="C45" s="172"/>
      <c r="D45" s="189"/>
      <c r="E45" s="166"/>
      <c r="F45" s="166"/>
      <c r="H45" s="166"/>
      <c r="I45" s="190"/>
      <c r="J45" s="166"/>
      <c r="K45" s="176"/>
      <c r="L45" s="177" t="str">
        <f>UPPER(IF(OR(K46="a",K46="as"),J41,IF(OR(K46="b",K46="bs"),J49,)))</f>
        <v/>
      </c>
      <c r="M45" s="167"/>
      <c r="N45" s="166"/>
      <c r="O45" s="185"/>
      <c r="P45" s="166"/>
      <c r="Q45" s="168"/>
      <c r="R45" s="169"/>
    </row>
    <row r="46" spans="1:18" s="157" customFormat="1" ht="9.6" customHeight="1">
      <c r="A46" s="171"/>
      <c r="B46" s="172"/>
      <c r="C46" s="172"/>
      <c r="D46" s="189"/>
      <c r="E46" s="166"/>
      <c r="F46" s="166"/>
      <c r="H46" s="166"/>
      <c r="I46" s="190"/>
      <c r="J46" s="179" t="s">
        <v>17</v>
      </c>
      <c r="K46" s="180"/>
      <c r="L46" s="181" t="str">
        <f>UPPER(IF(OR(K46="a",K46="as"),J42,IF(OR(K46="b",K46="bs"),J50,)))</f>
        <v/>
      </c>
      <c r="M46" s="182"/>
      <c r="N46" s="166"/>
      <c r="O46" s="185"/>
      <c r="P46" s="166"/>
      <c r="Q46" s="168"/>
      <c r="R46" s="169"/>
    </row>
    <row r="47" spans="1:18" s="157" customFormat="1" ht="9.6" customHeight="1">
      <c r="A47" s="171">
        <v>11</v>
      </c>
      <c r="B47" s="161" t="str">
        <f>IF($D47="","",VLOOKUP($D47,'[2]Senior Veterans Dou Main'!$A$7:$V$39,20))</f>
        <v/>
      </c>
      <c r="C47" s="161" t="str">
        <f>IF($D47="","",VLOOKUP($D47,'[2]Senior Veterans Dou Main'!$A$7:$V$39,21))</f>
        <v/>
      </c>
      <c r="D47" s="162"/>
      <c r="E47" s="161" t="s">
        <v>120</v>
      </c>
      <c r="F47" s="161"/>
      <c r="G47" s="183"/>
      <c r="H47" s="161" t="str">
        <f>IF($D47="","",VLOOKUP($D47,'[2]Senior Veterans Dou Main'!$A$7:$V$39,4))</f>
        <v/>
      </c>
      <c r="I47" s="165"/>
      <c r="J47" s="166"/>
      <c r="K47" s="185"/>
      <c r="L47" s="166"/>
      <c r="M47" s="185"/>
      <c r="N47" s="186"/>
      <c r="O47" s="185"/>
      <c r="P47" s="166"/>
      <c r="Q47" s="168"/>
      <c r="R47" s="169"/>
    </row>
    <row r="48" spans="1:18" s="157" customFormat="1" ht="9.6" customHeight="1">
      <c r="A48" s="171"/>
      <c r="B48" s="172"/>
      <c r="C48" s="172"/>
      <c r="D48" s="172"/>
      <c r="E48" s="411" t="s">
        <v>121</v>
      </c>
      <c r="F48" s="161" t="str">
        <f>IF($D47="","",VLOOKUP($D47,'[2]Senior Veterans Dou Main'!$A$7:$V$39,8))</f>
        <v/>
      </c>
      <c r="G48" s="183"/>
      <c r="H48" s="161" t="str">
        <f>IF($D47="","",VLOOKUP($D47,'[2]Senior Veterans Dou Main'!$A$7:$V$39,9))</f>
        <v/>
      </c>
      <c r="I48" s="173"/>
      <c r="J48" s="174" t="str">
        <f>IF(I48="a",E47,IF(I48="b",E49,""))</f>
        <v/>
      </c>
      <c r="K48" s="185"/>
      <c r="L48" s="166"/>
      <c r="M48" s="185"/>
      <c r="N48" s="166"/>
      <c r="O48" s="185"/>
      <c r="P48" s="166"/>
      <c r="Q48" s="168"/>
      <c r="R48" s="169"/>
    </row>
    <row r="49" spans="1:18" s="157" customFormat="1" ht="9.6" customHeight="1">
      <c r="A49" s="171"/>
      <c r="B49" s="172"/>
      <c r="C49" s="172"/>
      <c r="D49" s="172"/>
      <c r="E49" s="166"/>
      <c r="F49" s="166"/>
      <c r="H49" s="166"/>
      <c r="I49" s="176"/>
      <c r="J49" s="177" t="s">
        <v>81</v>
      </c>
      <c r="K49" s="192"/>
      <c r="L49" s="166"/>
      <c r="M49" s="185"/>
      <c r="N49" s="166"/>
      <c r="O49" s="185"/>
      <c r="P49" s="166"/>
      <c r="Q49" s="168"/>
      <c r="R49" s="169"/>
    </row>
    <row r="50" spans="1:18" s="157" customFormat="1" ht="9.6" customHeight="1">
      <c r="A50" s="171"/>
      <c r="B50" s="172"/>
      <c r="C50" s="172"/>
      <c r="D50" s="172"/>
      <c r="E50" s="166"/>
      <c r="F50" s="166"/>
      <c r="G50" s="412"/>
      <c r="H50" s="179" t="s">
        <v>17</v>
      </c>
      <c r="I50" s="180"/>
      <c r="J50" s="181" t="s">
        <v>97</v>
      </c>
      <c r="K50" s="173"/>
      <c r="L50" s="166"/>
      <c r="M50" s="185"/>
      <c r="N50" s="166"/>
      <c r="O50" s="185"/>
      <c r="P50" s="166"/>
      <c r="Q50" s="168"/>
      <c r="R50" s="169"/>
    </row>
    <row r="51" spans="1:18" s="157" customFormat="1" ht="9.6" customHeight="1">
      <c r="A51" s="171">
        <v>12</v>
      </c>
      <c r="B51" s="161" t="str">
        <f>IF($D51="","",VLOOKUP($D51,'[2]Senior Veterans Dou Main'!$A$7:$V$39,20))</f>
        <v/>
      </c>
      <c r="C51" s="161" t="str">
        <f>IF($D51="","",VLOOKUP($D51,'[2]Senior Veterans Dou Main'!$A$7:$V$39,21))</f>
        <v/>
      </c>
      <c r="D51" s="162"/>
      <c r="E51" s="161" t="s">
        <v>122</v>
      </c>
      <c r="F51" s="161" t="str">
        <f>IF($D51="","",VLOOKUP($D51,'[2]Senior Veterans Dou Main'!$A$7:$V$39,3))</f>
        <v/>
      </c>
      <c r="G51" s="183"/>
      <c r="H51" s="161" t="str">
        <f>IF($D51="","",VLOOKUP($D51,'[2]Senior Veterans Dou Main'!$A$7:$V$39,4))</f>
        <v/>
      </c>
      <c r="I51" s="184"/>
      <c r="J51" s="166" t="s">
        <v>190</v>
      </c>
      <c r="K51" s="167"/>
      <c r="L51" s="186"/>
      <c r="M51" s="192"/>
      <c r="N51" s="166"/>
      <c r="O51" s="185"/>
      <c r="P51" s="166"/>
      <c r="Q51" s="168"/>
      <c r="R51" s="169"/>
    </row>
    <row r="52" spans="1:18" s="157" customFormat="1" ht="9.6" customHeight="1">
      <c r="A52" s="171"/>
      <c r="B52" s="172"/>
      <c r="C52" s="172"/>
      <c r="D52" s="172"/>
      <c r="E52" s="411" t="s">
        <v>123</v>
      </c>
      <c r="F52" s="163" t="str">
        <f>IF($D51="","",VLOOKUP($D51,'[2]Senior Veterans Dou Main'!$A$7:$V$39,8))</f>
        <v/>
      </c>
      <c r="G52" s="164"/>
      <c r="H52" s="163" t="str">
        <f>IF($D51="","",VLOOKUP($D51,'[2]Senior Veterans Dou Main'!$A$7:$V$39,9))</f>
        <v/>
      </c>
      <c r="I52" s="173"/>
      <c r="J52" s="166"/>
      <c r="K52" s="167"/>
      <c r="L52" s="187"/>
      <c r="M52" s="193"/>
      <c r="N52" s="166"/>
      <c r="O52" s="185"/>
      <c r="P52" s="166"/>
      <c r="Q52" s="168"/>
      <c r="R52" s="169"/>
    </row>
    <row r="53" spans="1:18" s="157" customFormat="1" ht="9.6" customHeight="1">
      <c r="A53" s="171"/>
      <c r="B53" s="172"/>
      <c r="C53" s="172"/>
      <c r="D53" s="172"/>
      <c r="E53" s="166"/>
      <c r="F53" s="166"/>
      <c r="H53" s="166"/>
      <c r="I53" s="190"/>
      <c r="J53" s="166"/>
      <c r="K53" s="167"/>
      <c r="L53" s="166"/>
      <c r="M53" s="176"/>
      <c r="N53" s="177" t="str">
        <f>UPPER(IF(OR(M54="a",M54="as"),L45,IF(OR(M54="b",M54="bs"),L61,)))</f>
        <v/>
      </c>
      <c r="O53" s="185"/>
      <c r="P53" s="166"/>
      <c r="Q53" s="168"/>
      <c r="R53" s="169"/>
    </row>
    <row r="54" spans="1:18" s="157" customFormat="1" ht="9.6" customHeight="1">
      <c r="A54" s="171"/>
      <c r="B54" s="172"/>
      <c r="C54" s="172"/>
      <c r="D54" s="172"/>
      <c r="E54" s="166"/>
      <c r="F54" s="166"/>
      <c r="H54" s="166"/>
      <c r="I54" s="190"/>
      <c r="J54" s="166"/>
      <c r="K54" s="167"/>
      <c r="L54" s="179" t="s">
        <v>17</v>
      </c>
      <c r="M54" s="180"/>
      <c r="N54" s="181" t="str">
        <f>UPPER(IF(OR(M54="a",M54="as"),L46,IF(OR(M54="b",M54="bs"),L62,)))</f>
        <v/>
      </c>
      <c r="O54" s="173"/>
      <c r="P54" s="166"/>
      <c r="Q54" s="168"/>
      <c r="R54" s="169"/>
    </row>
    <row r="55" spans="1:18" s="157" customFormat="1" ht="9.6" customHeight="1">
      <c r="A55" s="171">
        <v>13</v>
      </c>
      <c r="B55" s="161" t="str">
        <f>IF($D55="","",VLOOKUP($D55,'[2]Senior Veterans Dou Main'!$A$7:$V$39,20))</f>
        <v/>
      </c>
      <c r="C55" s="161" t="str">
        <f>IF($D55="","",VLOOKUP($D55,'[2]Senior Veterans Dou Main'!$A$7:$V$39,21))</f>
        <v/>
      </c>
      <c r="D55" s="162"/>
      <c r="E55" s="161" t="s">
        <v>124</v>
      </c>
      <c r="F55" s="161" t="str">
        <f>IF($D55="","",VLOOKUP($D55,'[2]Senior Veterans Dou Main'!$A$7:$V$39,3))</f>
        <v/>
      </c>
      <c r="G55" s="183"/>
      <c r="H55" s="161" t="str">
        <f>IF($D55="","",VLOOKUP($D55,'[2]Senior Veterans Dou Main'!$A$7:$V$39,4))</f>
        <v/>
      </c>
      <c r="I55" s="165"/>
      <c r="J55" s="166"/>
      <c r="K55" s="167"/>
      <c r="L55" s="166"/>
      <c r="M55" s="185"/>
      <c r="N55" s="166"/>
      <c r="O55" s="167"/>
      <c r="P55" s="166"/>
      <c r="Q55" s="168"/>
      <c r="R55" s="169"/>
    </row>
    <row r="56" spans="1:18" s="157" customFormat="1" ht="9.6" customHeight="1">
      <c r="A56" s="171"/>
      <c r="B56" s="172"/>
      <c r="C56" s="172"/>
      <c r="D56" s="172"/>
      <c r="E56" s="411" t="s">
        <v>125</v>
      </c>
      <c r="F56" s="161"/>
      <c r="G56" s="183"/>
      <c r="H56" s="161" t="str">
        <f>IF($D55="","",VLOOKUP($D55,'[2]Senior Veterans Dou Main'!$A$7:$V$39,9))</f>
        <v/>
      </c>
      <c r="I56" s="173"/>
      <c r="J56" s="174" t="str">
        <f>IF(I56="a",E55,IF(I56="b",E57,""))</f>
        <v/>
      </c>
      <c r="K56" s="167"/>
      <c r="L56" s="166"/>
      <c r="M56" s="185"/>
      <c r="N56" s="166"/>
      <c r="O56" s="167"/>
      <c r="P56" s="166"/>
      <c r="Q56" s="168"/>
      <c r="R56" s="169"/>
    </row>
    <row r="57" spans="1:18" s="157" customFormat="1" ht="9.6" customHeight="1">
      <c r="A57" s="171"/>
      <c r="B57" s="172"/>
      <c r="C57" s="172"/>
      <c r="D57" s="189"/>
      <c r="E57" s="166"/>
      <c r="F57" s="166"/>
      <c r="H57" s="166"/>
      <c r="I57" s="176"/>
      <c r="J57" s="177" t="str">
        <f>UPPER(IF(OR(I58="a",I58="as"),E55,IF(OR(I58="b",I58="bs"),E59,)))</f>
        <v/>
      </c>
      <c r="K57" s="178"/>
      <c r="L57" s="166"/>
      <c r="M57" s="185"/>
      <c r="N57" s="166"/>
      <c r="O57" s="167"/>
      <c r="P57" s="166"/>
      <c r="Q57" s="168"/>
      <c r="R57" s="169"/>
    </row>
    <row r="58" spans="1:18" s="157" customFormat="1" ht="9.6" customHeight="1">
      <c r="A58" s="171"/>
      <c r="B58" s="172"/>
      <c r="C58" s="172"/>
      <c r="D58" s="189"/>
      <c r="E58" s="166"/>
      <c r="F58" s="166"/>
      <c r="H58" s="179" t="s">
        <v>17</v>
      </c>
      <c r="I58" s="180"/>
      <c r="J58" s="181" t="str">
        <f>UPPER(IF(OR(I58="a",I58="as"),E56,IF(OR(I58="b",I58="bs"),E60,)))</f>
        <v/>
      </c>
      <c r="K58" s="182"/>
      <c r="L58" s="166"/>
      <c r="M58" s="185"/>
      <c r="N58" s="166"/>
      <c r="O58" s="167"/>
      <c r="P58" s="166"/>
      <c r="Q58" s="168"/>
      <c r="R58" s="169"/>
    </row>
    <row r="59" spans="1:18" s="157" customFormat="1" ht="9.6" customHeight="1">
      <c r="A59" s="171">
        <v>14</v>
      </c>
      <c r="B59" s="161" t="str">
        <f>IF($D59="","",VLOOKUP($D59,'[2]Senior Veterans Dou Main'!$A$7:$V$39,20))</f>
        <v/>
      </c>
      <c r="C59" s="161" t="str">
        <f>IF($D59="","",VLOOKUP($D59,'[2]Senior Veterans Dou Main'!$A$7:$V$39,21))</f>
        <v/>
      </c>
      <c r="D59" s="162"/>
      <c r="E59" s="161" t="s">
        <v>126</v>
      </c>
      <c r="F59" s="161"/>
      <c r="G59" s="183"/>
      <c r="H59" s="161" t="str">
        <f>IF($D59="","",VLOOKUP($D59,'[2]Senior Veterans Dou Main'!$A$7:$V$39,4))</f>
        <v/>
      </c>
      <c r="I59" s="184"/>
      <c r="J59" s="166"/>
      <c r="K59" s="185"/>
      <c r="L59" s="186"/>
      <c r="M59" s="192"/>
      <c r="N59" s="166"/>
      <c r="O59" s="167"/>
      <c r="P59" s="166"/>
      <c r="Q59" s="168"/>
      <c r="R59" s="169"/>
    </row>
    <row r="60" spans="1:18" s="157" customFormat="1" ht="9.6" customHeight="1">
      <c r="A60" s="171"/>
      <c r="B60" s="172"/>
      <c r="C60" s="172"/>
      <c r="D60" s="172"/>
      <c r="E60" s="411" t="s">
        <v>127</v>
      </c>
      <c r="F60" s="161"/>
      <c r="G60" s="183"/>
      <c r="H60" s="161" t="str">
        <f>IF($D59="","",VLOOKUP($D59,'[2]Senior Veterans Dou Main'!$A$7:$V$39,9))</f>
        <v/>
      </c>
      <c r="I60" s="173"/>
      <c r="J60" s="166"/>
      <c r="K60" s="185"/>
      <c r="L60" s="187"/>
      <c r="M60" s="193"/>
      <c r="N60" s="166"/>
      <c r="O60" s="167"/>
      <c r="P60" s="166"/>
      <c r="Q60" s="168"/>
      <c r="R60" s="169"/>
    </row>
    <row r="61" spans="1:18" s="157" customFormat="1" ht="9.6" customHeight="1">
      <c r="A61" s="171"/>
      <c r="B61" s="172"/>
      <c r="C61" s="172"/>
      <c r="D61" s="189"/>
      <c r="E61" s="166"/>
      <c r="F61" s="166"/>
      <c r="H61" s="166"/>
      <c r="I61" s="190"/>
      <c r="J61" s="166"/>
      <c r="K61" s="176"/>
      <c r="L61" s="177" t="str">
        <f>UPPER(IF(OR(K62="a",K62="as"),J57,IF(OR(K62="b",K62="bs"),J65,)))</f>
        <v/>
      </c>
      <c r="M61" s="185"/>
      <c r="N61" s="166"/>
      <c r="O61" s="167"/>
      <c r="P61" s="166"/>
      <c r="Q61" s="168"/>
      <c r="R61" s="169"/>
    </row>
    <row r="62" spans="1:18" s="157" customFormat="1" ht="9.6" customHeight="1">
      <c r="A62" s="171"/>
      <c r="B62" s="172"/>
      <c r="C62" s="172"/>
      <c r="D62" s="189"/>
      <c r="E62" s="166"/>
      <c r="F62" s="166"/>
      <c r="H62" s="166"/>
      <c r="I62" s="190"/>
      <c r="J62" s="179" t="s">
        <v>17</v>
      </c>
      <c r="K62" s="180"/>
      <c r="L62" s="181" t="str">
        <f>UPPER(IF(OR(K62="a",K62="as"),J58,IF(OR(K62="b",K62="bs"),J66,)))</f>
        <v/>
      </c>
      <c r="M62" s="173"/>
      <c r="N62" s="166"/>
      <c r="O62" s="167"/>
      <c r="P62" s="166"/>
      <c r="Q62" s="168"/>
      <c r="R62" s="169"/>
    </row>
    <row r="63" spans="1:18" s="157" customFormat="1" ht="9.6" customHeight="1">
      <c r="A63" s="171">
        <v>15</v>
      </c>
      <c r="B63" s="161" t="str">
        <f>IF($D63="","",VLOOKUP($D63,'[2]Senior Veterans Dou Main'!$A$7:$V$39,20))</f>
        <v/>
      </c>
      <c r="C63" s="161" t="str">
        <f>IF($D63="","",VLOOKUP($D63,'[2]Senior Veterans Dou Main'!$A$7:$V$39,21))</f>
        <v/>
      </c>
      <c r="D63" s="162"/>
      <c r="E63" s="161" t="s">
        <v>109</v>
      </c>
      <c r="F63" s="161" t="str">
        <f>IF($D63="","",VLOOKUP($D63,'[2]Senior Veterans Dou Main'!$A$7:$V$39,3))</f>
        <v/>
      </c>
      <c r="G63" s="183"/>
      <c r="H63" s="161" t="str">
        <f>IF($D63="","",VLOOKUP($D63,'[2]Senior Veterans Dou Main'!$A$7:$V$39,4))</f>
        <v/>
      </c>
      <c r="I63" s="165"/>
      <c r="J63" s="166"/>
      <c r="K63" s="185"/>
      <c r="L63" s="166"/>
      <c r="M63" s="167"/>
      <c r="N63" s="284" t="s">
        <v>15</v>
      </c>
      <c r="O63" s="285"/>
      <c r="P63" s="284" t="s">
        <v>43</v>
      </c>
      <c r="Q63" s="285"/>
      <c r="R63" s="169"/>
    </row>
    <row r="64" spans="1:18" s="157" customFormat="1" ht="9.6" customHeight="1">
      <c r="A64" s="171"/>
      <c r="B64" s="172"/>
      <c r="C64" s="172"/>
      <c r="D64" s="172"/>
      <c r="E64" s="161" t="s">
        <v>109</v>
      </c>
      <c r="F64" s="161"/>
      <c r="G64" s="183"/>
      <c r="H64" s="161" t="str">
        <f>IF($D63="","",VLOOKUP($D63,'[2]Senior Veterans Dou Main'!$A$7:$V$39,9))</f>
        <v/>
      </c>
      <c r="I64" s="173"/>
      <c r="J64" s="174" t="str">
        <f>IF(I64="a",E63,IF(I64="b",E65,""))</f>
        <v/>
      </c>
      <c r="K64" s="185"/>
      <c r="L64" s="166"/>
      <c r="M64" s="167"/>
      <c r="N64" s="286" t="str">
        <f>UPPER(IF(OR(O38="a",O38="as"),N21,IF(OR(O38="b",O38="bs"),N53,)))</f>
        <v/>
      </c>
      <c r="O64" s="287"/>
      <c r="P64" s="288"/>
      <c r="Q64" s="285"/>
      <c r="R64" s="169"/>
    </row>
    <row r="65" spans="1:18" s="157" customFormat="1" ht="9.6" customHeight="1">
      <c r="A65" s="171"/>
      <c r="B65" s="172"/>
      <c r="C65" s="172"/>
      <c r="D65" s="172"/>
      <c r="E65" s="174"/>
      <c r="F65" s="174"/>
      <c r="G65" s="197"/>
      <c r="H65" s="174"/>
      <c r="I65" s="176"/>
      <c r="J65" s="177" t="str">
        <f>UPPER(IF(OR(I66="a",I66="as"),E63,IF(OR(I66="b",I66="bs"),E67,)))</f>
        <v>MAHASE DEXTER</v>
      </c>
      <c r="K65" s="192"/>
      <c r="L65" s="166"/>
      <c r="M65" s="167"/>
      <c r="N65" s="289" t="str">
        <f>UPPER(IF(OR(O38="a",O38="as"),N22,IF(OR(O38="b",O38="bs"),N54,)))</f>
        <v/>
      </c>
      <c r="O65" s="290"/>
      <c r="P65" s="288"/>
      <c r="Q65" s="285"/>
      <c r="R65" s="169"/>
    </row>
    <row r="66" spans="1:18" s="157" customFormat="1" ht="9.6" customHeight="1">
      <c r="A66" s="171"/>
      <c r="B66" s="172"/>
      <c r="C66" s="172"/>
      <c r="D66" s="172"/>
      <c r="E66" s="166"/>
      <c r="F66" s="166"/>
      <c r="H66" s="179" t="s">
        <v>17</v>
      </c>
      <c r="I66" s="180" t="s">
        <v>52</v>
      </c>
      <c r="J66" s="181" t="str">
        <f>UPPER(IF(OR(I66="a",I66="as"),E64,IF(OR(I66="b",I66="bs"),E68,)))</f>
        <v>FARRIER LINDY ANN</v>
      </c>
      <c r="K66" s="173"/>
      <c r="L66" s="166"/>
      <c r="M66" s="167"/>
      <c r="N66" s="285"/>
      <c r="O66" s="291"/>
      <c r="P66" s="292" t="str">
        <f>UPPER(IF(OR(O67="a",O67="as"),N64,IF(OR(O67="b",O67="bs"),N68,)))</f>
        <v/>
      </c>
      <c r="Q66" s="293"/>
      <c r="R66" s="169"/>
    </row>
    <row r="67" spans="1:18" s="157" customFormat="1" ht="9.6" customHeight="1">
      <c r="A67" s="160">
        <v>16</v>
      </c>
      <c r="B67" s="161">
        <f>IF($D67="","",VLOOKUP($D67,'[2]Senior Veterans Dou Main'!$A$7:$V$39,20))</f>
        <v>0</v>
      </c>
      <c r="C67" s="161">
        <f>IF($D67="","",VLOOKUP($D67,'[2]Senior Veterans Dou Main'!$A$7:$V$39,21))</f>
        <v>0</v>
      </c>
      <c r="D67" s="162">
        <v>7</v>
      </c>
      <c r="E67" s="163" t="s">
        <v>128</v>
      </c>
      <c r="F67" s="163">
        <f>IF($D67="","",VLOOKUP($D67,'[2]Senior Veterans Dou Main'!$A$7:$V$39,3))</f>
        <v>0</v>
      </c>
      <c r="G67" s="164"/>
      <c r="H67" s="163">
        <f>IF($D67="","",VLOOKUP($D67,'[2]Senior Veterans Dou Main'!$A$7:$V$39,4))</f>
        <v>0</v>
      </c>
      <c r="I67" s="184"/>
      <c r="J67" s="166"/>
      <c r="K67" s="167"/>
      <c r="L67" s="186"/>
      <c r="M67" s="178"/>
      <c r="N67" s="294" t="s">
        <v>17</v>
      </c>
      <c r="O67" s="295"/>
      <c r="P67" s="289" t="str">
        <f>UPPER(IF(OR(O67="a",O67="as"),N65,IF(OR(O67="b",O67="bs"),N69,)))</f>
        <v/>
      </c>
      <c r="Q67" s="296"/>
      <c r="R67" s="169"/>
    </row>
    <row r="68" spans="1:18" s="157" customFormat="1" ht="9.6" customHeight="1">
      <c r="A68" s="171"/>
      <c r="B68" s="172"/>
      <c r="C68" s="172"/>
      <c r="D68" s="172"/>
      <c r="E68" s="163" t="s">
        <v>129</v>
      </c>
      <c r="F68" s="163"/>
      <c r="G68" s="164"/>
      <c r="H68" s="163">
        <f>IF($D67="","",VLOOKUP($D67,'[2]Senior Veterans Dou Main'!$A$7:$V$39,9))</f>
        <v>0</v>
      </c>
      <c r="I68" s="173"/>
      <c r="J68" s="166"/>
      <c r="K68" s="167"/>
      <c r="L68" s="187"/>
      <c r="M68" s="188"/>
      <c r="N68" s="286" t="str">
        <f>UPPER(IF(OR(O113="a",O113="as"),N96,IF(OR(O113="b",O113="bs"),N128,)))</f>
        <v/>
      </c>
      <c r="O68" s="297"/>
      <c r="P68" s="288"/>
      <c r="Q68" s="285"/>
      <c r="R68" s="169"/>
    </row>
    <row r="69" spans="1:18" s="157" customFormat="1" ht="9.6" customHeight="1">
      <c r="A69" s="198"/>
      <c r="B69" s="199"/>
      <c r="C69" s="199"/>
      <c r="D69" s="200"/>
      <c r="E69" s="201"/>
      <c r="F69" s="201"/>
      <c r="G69" s="202"/>
      <c r="H69" s="201"/>
      <c r="I69" s="203"/>
      <c r="J69" s="204"/>
      <c r="K69" s="205"/>
      <c r="L69" s="204"/>
      <c r="M69" s="205"/>
      <c r="N69" s="289" t="str">
        <f>UPPER(IF(OR(O113="a",O113="as"),N97,IF(OR(O113="b",O113="bs"),N129,)))</f>
        <v/>
      </c>
      <c r="O69" s="298"/>
      <c r="P69" s="288"/>
      <c r="Q69" s="285"/>
      <c r="R69" s="169"/>
    </row>
    <row r="70" spans="1:18" s="210" customFormat="1" ht="6" customHeight="1">
      <c r="A70" s="198"/>
      <c r="B70" s="199"/>
      <c r="C70" s="199"/>
      <c r="D70" s="200"/>
      <c r="E70" s="201"/>
      <c r="F70" s="201"/>
      <c r="G70" s="206"/>
      <c r="H70" s="201"/>
      <c r="I70" s="203"/>
      <c r="J70" s="204"/>
      <c r="K70" s="205"/>
      <c r="L70" s="207"/>
      <c r="M70" s="208"/>
      <c r="N70" s="299"/>
      <c r="O70" s="300"/>
      <c r="P70" s="299"/>
      <c r="Q70" s="300"/>
      <c r="R70" s="209"/>
    </row>
    <row r="71" spans="1:18" s="222" customFormat="1" ht="10.5" customHeight="1">
      <c r="A71" s="211" t="s">
        <v>20</v>
      </c>
      <c r="B71" s="212"/>
      <c r="C71" s="213"/>
      <c r="D71" s="214" t="s">
        <v>21</v>
      </c>
      <c r="E71" s="215" t="s">
        <v>44</v>
      </c>
      <c r="F71" s="214" t="s">
        <v>21</v>
      </c>
      <c r="G71" s="215" t="s">
        <v>44</v>
      </c>
      <c r="H71" s="301"/>
      <c r="I71" s="215" t="s">
        <v>21</v>
      </c>
      <c r="J71" s="215" t="s">
        <v>45</v>
      </c>
      <c r="K71" s="217"/>
      <c r="L71" s="215" t="s">
        <v>24</v>
      </c>
      <c r="M71" s="218"/>
      <c r="N71" s="219" t="s">
        <v>25</v>
      </c>
      <c r="O71" s="219"/>
      <c r="P71" s="220"/>
      <c r="Q71" s="221"/>
    </row>
    <row r="72" spans="1:18" s="222" customFormat="1" ht="9" customHeight="1">
      <c r="A72" s="223" t="s">
        <v>26</v>
      </c>
      <c r="B72" s="224"/>
      <c r="C72" s="225"/>
      <c r="D72" s="226">
        <v>1</v>
      </c>
      <c r="E72" s="227" t="str">
        <f>E7</f>
        <v>DUKE Akiel</v>
      </c>
      <c r="F72" s="302">
        <v>5</v>
      </c>
      <c r="G72" s="227" t="str">
        <f>E114</f>
        <v>WARD Jerome</v>
      </c>
      <c r="H72" s="229"/>
      <c r="I72" s="230" t="s">
        <v>27</v>
      </c>
      <c r="J72" s="224"/>
      <c r="K72" s="231"/>
      <c r="L72" s="224"/>
      <c r="M72" s="232"/>
      <c r="N72" s="233" t="s">
        <v>46</v>
      </c>
      <c r="O72" s="234"/>
      <c r="P72" s="234"/>
      <c r="Q72" s="235"/>
    </row>
    <row r="73" spans="1:18" s="222" customFormat="1" ht="9" customHeight="1">
      <c r="A73" s="223" t="s">
        <v>29</v>
      </c>
      <c r="B73" s="224"/>
      <c r="C73" s="225"/>
      <c r="D73" s="226"/>
      <c r="E73" s="227" t="str">
        <f>E8</f>
        <v>MOHAMMED Carlista</v>
      </c>
      <c r="F73" s="302"/>
      <c r="G73" s="227" t="str">
        <f>E115</f>
        <v>DAVIS Emma</v>
      </c>
      <c r="H73" s="229"/>
      <c r="I73" s="230"/>
      <c r="J73" s="224"/>
      <c r="K73" s="231"/>
      <c r="L73" s="224"/>
      <c r="M73" s="232"/>
      <c r="N73" s="236"/>
      <c r="O73" s="237"/>
      <c r="P73" s="236"/>
      <c r="Q73" s="238"/>
    </row>
    <row r="74" spans="1:18" s="222" customFormat="1" ht="9" customHeight="1">
      <c r="A74" s="239" t="s">
        <v>31</v>
      </c>
      <c r="B74" s="236"/>
      <c r="C74" s="240"/>
      <c r="D74" s="226">
        <v>2</v>
      </c>
      <c r="E74" s="227" t="str">
        <f>E142</f>
        <v>MOHAMMED Nabeel</v>
      </c>
      <c r="F74" s="302">
        <v>6</v>
      </c>
      <c r="G74" s="227" t="str">
        <f>E82</f>
        <v>GRAZETTE Ivor</v>
      </c>
      <c r="H74" s="229"/>
      <c r="I74" s="230" t="s">
        <v>30</v>
      </c>
      <c r="J74" s="224"/>
      <c r="K74" s="231"/>
      <c r="L74" s="224"/>
      <c r="M74" s="232"/>
      <c r="N74" s="233" t="s">
        <v>33</v>
      </c>
      <c r="O74" s="234"/>
      <c r="P74" s="234"/>
      <c r="Q74" s="235"/>
    </row>
    <row r="75" spans="1:18" s="222" customFormat="1" ht="9" customHeight="1">
      <c r="A75" s="241"/>
      <c r="B75" s="242"/>
      <c r="C75" s="243"/>
      <c r="D75" s="226"/>
      <c r="E75" s="227" t="str">
        <f>E143</f>
        <v>TRESTRAIL Emma Rose</v>
      </c>
      <c r="F75" s="302"/>
      <c r="G75" s="227" t="str">
        <f>E83</f>
        <v>BEACH Sindy</v>
      </c>
      <c r="H75" s="229"/>
      <c r="I75" s="230"/>
      <c r="J75" s="224"/>
      <c r="K75" s="231"/>
      <c r="L75" s="224"/>
      <c r="M75" s="232"/>
      <c r="N75" s="224"/>
      <c r="O75" s="231"/>
      <c r="P75" s="224"/>
      <c r="Q75" s="232"/>
    </row>
    <row r="76" spans="1:18" s="222" customFormat="1" ht="9" customHeight="1">
      <c r="A76" s="244" t="s">
        <v>35</v>
      </c>
      <c r="B76" s="245"/>
      <c r="C76" s="246"/>
      <c r="D76" s="226">
        <v>3</v>
      </c>
      <c r="E76" s="227" t="str">
        <f>E110</f>
        <v>MOONASAR Keshan</v>
      </c>
      <c r="F76" s="302">
        <v>7</v>
      </c>
      <c r="G76" s="227" t="str">
        <f>E67</f>
        <v>MAHASE Dexter</v>
      </c>
      <c r="H76" s="229"/>
      <c r="I76" s="230" t="s">
        <v>32</v>
      </c>
      <c r="J76" s="224"/>
      <c r="K76" s="231"/>
      <c r="L76" s="224"/>
      <c r="M76" s="232"/>
      <c r="N76" s="236"/>
      <c r="O76" s="237"/>
      <c r="P76" s="236"/>
      <c r="Q76" s="238"/>
    </row>
    <row r="77" spans="1:18" s="222" customFormat="1" ht="9" customHeight="1">
      <c r="A77" s="223" t="s">
        <v>26</v>
      </c>
      <c r="B77" s="224"/>
      <c r="C77" s="225"/>
      <c r="D77" s="226"/>
      <c r="E77" s="227" t="str">
        <f>E111</f>
        <v>LEE ASSANG Yin</v>
      </c>
      <c r="F77" s="302"/>
      <c r="G77" s="227" t="str">
        <f>E68</f>
        <v>FARRIER Lindy Ann</v>
      </c>
      <c r="H77" s="229"/>
      <c r="I77" s="230"/>
      <c r="J77" s="224"/>
      <c r="K77" s="231"/>
      <c r="L77" s="224"/>
      <c r="M77" s="232"/>
      <c r="N77" s="233" t="s">
        <v>38</v>
      </c>
      <c r="O77" s="234"/>
      <c r="P77" s="234"/>
      <c r="Q77" s="235"/>
    </row>
    <row r="78" spans="1:18" s="222" customFormat="1" ht="9" customHeight="1">
      <c r="A78" s="223" t="s">
        <v>39</v>
      </c>
      <c r="B78" s="224"/>
      <c r="C78" s="247"/>
      <c r="D78" s="226">
        <v>4</v>
      </c>
      <c r="E78" s="227" t="str">
        <f>E39</f>
        <v>AUGUSTE Collin</v>
      </c>
      <c r="F78" s="302">
        <v>8</v>
      </c>
      <c r="G78" s="227" t="str">
        <f>E35</f>
        <v>ROBINSON Ronald</v>
      </c>
      <c r="H78" s="229"/>
      <c r="I78" s="230" t="s">
        <v>34</v>
      </c>
      <c r="J78" s="224"/>
      <c r="K78" s="231"/>
      <c r="L78" s="224"/>
      <c r="M78" s="232"/>
      <c r="N78" s="224"/>
      <c r="O78" s="231"/>
      <c r="P78" s="224"/>
      <c r="Q78" s="232"/>
    </row>
    <row r="79" spans="1:18" s="222" customFormat="1" ht="9" customHeight="1">
      <c r="A79" s="239" t="s">
        <v>41</v>
      </c>
      <c r="B79" s="236"/>
      <c r="C79" s="248"/>
      <c r="D79" s="249"/>
      <c r="E79" s="250" t="str">
        <f>E40</f>
        <v>KING Anya</v>
      </c>
      <c r="F79" s="303"/>
      <c r="G79" s="250" t="str">
        <f>E36</f>
        <v>GARCIA Bridgette</v>
      </c>
      <c r="H79" s="252"/>
      <c r="I79" s="253"/>
      <c r="J79" s="236"/>
      <c r="K79" s="237"/>
      <c r="L79" s="236"/>
      <c r="M79" s="238"/>
      <c r="N79" s="236" t="str">
        <f>Q4</f>
        <v>Chester Dalrymple</v>
      </c>
      <c r="O79" s="237"/>
      <c r="P79" s="236"/>
      <c r="Q79" s="304">
        <f>'[2]Senior Veterans Dou Main'!$V$5</f>
        <v>0</v>
      </c>
    </row>
    <row r="80" spans="1:18" s="140" customFormat="1" ht="9">
      <c r="A80" s="149"/>
      <c r="B80" s="150" t="s">
        <v>7</v>
      </c>
      <c r="C80" s="150" t="str">
        <f>IF(OR(F78="Week 3",F78="Masters"),"CP","Rank")</f>
        <v>Rank</v>
      </c>
      <c r="D80" s="150" t="s">
        <v>9</v>
      </c>
      <c r="E80" s="151" t="s">
        <v>10</v>
      </c>
      <c r="F80" s="151" t="s">
        <v>11</v>
      </c>
      <c r="G80" s="151"/>
      <c r="H80" s="151" t="s">
        <v>12</v>
      </c>
      <c r="I80" s="151"/>
      <c r="J80" s="150" t="s">
        <v>13</v>
      </c>
      <c r="K80" s="152"/>
      <c r="L80" s="150" t="s">
        <v>48</v>
      </c>
      <c r="M80" s="152"/>
      <c r="N80" s="150" t="s">
        <v>14</v>
      </c>
      <c r="O80" s="152"/>
      <c r="P80" s="150" t="s">
        <v>49</v>
      </c>
      <c r="Q80" s="153"/>
    </row>
    <row r="81" spans="1:20" s="140" customFormat="1" ht="3.75" customHeight="1" thickBot="1">
      <c r="A81" s="154"/>
      <c r="B81" s="155"/>
      <c r="C81" s="155"/>
      <c r="D81" s="155"/>
      <c r="E81" s="156"/>
      <c r="F81" s="156"/>
      <c r="G81" s="157"/>
      <c r="H81" s="156"/>
      <c r="I81" s="158"/>
      <c r="J81" s="155"/>
      <c r="K81" s="158"/>
      <c r="L81" s="155"/>
      <c r="M81" s="158"/>
      <c r="N81" s="155"/>
      <c r="O81" s="158"/>
      <c r="P81" s="155"/>
      <c r="Q81" s="159"/>
    </row>
    <row r="82" spans="1:20" s="157" customFormat="1" ht="10.5" customHeight="1">
      <c r="A82" s="160">
        <v>17</v>
      </c>
      <c r="B82" s="161">
        <f>IF($D82="","",VLOOKUP($D82,'[2]Senior Veterans Dou Main'!$A$7:$V$39,20))</f>
        <v>0</v>
      </c>
      <c r="C82" s="161">
        <f>IF($D82="","",VLOOKUP($D82,'[2]Senior Veterans Dou Main'!$A$7:$V$39,21))</f>
        <v>0</v>
      </c>
      <c r="D82" s="162">
        <v>6</v>
      </c>
      <c r="E82" s="163" t="s">
        <v>130</v>
      </c>
      <c r="F82" s="163">
        <f>IF($D82="","",VLOOKUP($D82,'[2]Senior Veterans Dou Main'!$A$7:$V$39,3))</f>
        <v>0</v>
      </c>
      <c r="G82" s="164"/>
      <c r="H82" s="163">
        <f>IF($D82="","",VLOOKUP($D82,'[2]Senior Veterans Dou Main'!$A$7:$V$39,4))</f>
        <v>0</v>
      </c>
      <c r="I82" s="165"/>
      <c r="J82" s="166"/>
      <c r="K82" s="167"/>
      <c r="L82" s="166"/>
      <c r="M82" s="167"/>
      <c r="N82" s="166"/>
      <c r="O82" s="167"/>
      <c r="P82" s="166"/>
      <c r="Q82" s="265" t="s">
        <v>53</v>
      </c>
      <c r="R82" s="169"/>
      <c r="T82" s="170">
        <f>'[2]SetUp Officials'!P60</f>
        <v>0</v>
      </c>
    </row>
    <row r="83" spans="1:20" s="157" customFormat="1" ht="9.6" customHeight="1">
      <c r="A83" s="171"/>
      <c r="B83" s="172"/>
      <c r="C83" s="172"/>
      <c r="D83" s="172"/>
      <c r="E83" s="163" t="s">
        <v>131</v>
      </c>
      <c r="F83" s="163">
        <f>IF($D82="","",VLOOKUP($D82,'[2]Senior Veterans Dou Main'!$A$7:$V$39,8))</f>
        <v>0</v>
      </c>
      <c r="G83" s="164"/>
      <c r="H83" s="163">
        <f>IF($D82="","",VLOOKUP($D82,'[2]Senior Veterans Dou Main'!$A$7:$V$39,9))</f>
        <v>0</v>
      </c>
      <c r="I83" s="173"/>
      <c r="J83" s="174" t="str">
        <f>IF(I83="a",E82,IF(I83="b",E84,""))</f>
        <v/>
      </c>
      <c r="K83" s="167"/>
      <c r="L83" s="166"/>
      <c r="M83" s="167"/>
      <c r="N83" s="166"/>
      <c r="O83" s="167"/>
      <c r="P83" s="166"/>
      <c r="Q83" s="168"/>
      <c r="R83" s="169"/>
      <c r="T83" s="175">
        <f>'[2]SetUp Officials'!P61</f>
        <v>0</v>
      </c>
    </row>
    <row r="84" spans="1:20" s="157" customFormat="1" ht="9.6" customHeight="1">
      <c r="A84" s="171"/>
      <c r="B84" s="172"/>
      <c r="C84" s="172"/>
      <c r="D84" s="172"/>
      <c r="E84" s="166"/>
      <c r="F84" s="166"/>
      <c r="H84" s="166"/>
      <c r="I84" s="176"/>
      <c r="J84" s="177" t="str">
        <f>UPPER(IF(OR(I85="a",I85="as"),E82,IF(OR(I85="b",I85="bs"),E86,)))</f>
        <v>GRAZETTE IVOR</v>
      </c>
      <c r="K84" s="178"/>
      <c r="L84" s="166"/>
      <c r="M84" s="167"/>
      <c r="N84" s="166"/>
      <c r="O84" s="167"/>
      <c r="P84" s="166"/>
      <c r="Q84" s="168"/>
      <c r="R84" s="169"/>
      <c r="T84" s="175">
        <f>'[2]SetUp Officials'!P62</f>
        <v>0</v>
      </c>
    </row>
    <row r="85" spans="1:20" s="157" customFormat="1" ht="9.6" customHeight="1">
      <c r="A85" s="171"/>
      <c r="B85" s="172"/>
      <c r="C85" s="172"/>
      <c r="D85" s="172"/>
      <c r="E85" s="166"/>
      <c r="F85" s="166"/>
      <c r="H85" s="179" t="s">
        <v>17</v>
      </c>
      <c r="I85" s="180" t="s">
        <v>58</v>
      </c>
      <c r="J85" s="181" t="str">
        <f>UPPER(IF(OR(I85="a",I85="as"),E83,IF(OR(I85="b",I85="bs"),E87,)))</f>
        <v>BEACH SINDY</v>
      </c>
      <c r="K85" s="182"/>
      <c r="L85" s="166"/>
      <c r="M85" s="167"/>
      <c r="N85" s="166"/>
      <c r="O85" s="167"/>
      <c r="P85" s="166"/>
      <c r="Q85" s="168"/>
      <c r="R85" s="169"/>
      <c r="T85" s="175">
        <f>'[2]SetUp Officials'!P63</f>
        <v>0</v>
      </c>
    </row>
    <row r="86" spans="1:20" s="157" customFormat="1" ht="9.6" customHeight="1">
      <c r="A86" s="171">
        <v>18</v>
      </c>
      <c r="B86" s="161" t="str">
        <f>IF($D86="","",VLOOKUP($D86,'[2]Senior Veterans Dou Main'!$A$7:$V$39,20))</f>
        <v/>
      </c>
      <c r="C86" s="161" t="str">
        <f>IF($D86="","",VLOOKUP($D86,'[2]Senior Veterans Dou Main'!$A$7:$V$39,21))</f>
        <v/>
      </c>
      <c r="D86" s="162"/>
      <c r="E86" s="161" t="s">
        <v>109</v>
      </c>
      <c r="F86" s="161" t="str">
        <f>IF($D86="","",VLOOKUP($D86,'[2]Senior Veterans Dou Main'!$A$7:$V$39,3))</f>
        <v/>
      </c>
      <c r="G86" s="183"/>
      <c r="H86" s="161" t="str">
        <f>IF($D86="","",VLOOKUP($D86,'[2]Senior Veterans Dou Main'!$A$7:$V$39,4))</f>
        <v/>
      </c>
      <c r="I86" s="184"/>
      <c r="J86" s="166"/>
      <c r="K86" s="185"/>
      <c r="L86" s="186"/>
      <c r="M86" s="178"/>
      <c r="N86" s="166"/>
      <c r="O86" s="167"/>
      <c r="P86" s="166"/>
      <c r="Q86" s="168"/>
      <c r="R86" s="169"/>
      <c r="T86" s="175">
        <f>'[2]SetUp Officials'!P64</f>
        <v>0</v>
      </c>
    </row>
    <row r="87" spans="1:20" s="157" customFormat="1" ht="9.6" customHeight="1">
      <c r="A87" s="171"/>
      <c r="B87" s="172"/>
      <c r="C87" s="172"/>
      <c r="D87" s="172"/>
      <c r="E87" s="161" t="s">
        <v>109</v>
      </c>
      <c r="F87" s="161" t="str">
        <f>IF($D86="","",VLOOKUP($D86,'[2]Senior Veterans Dou Main'!$A$7:$V$39,8))</f>
        <v/>
      </c>
      <c r="G87" s="183"/>
      <c r="H87" s="161" t="str">
        <f>IF($D86="","",VLOOKUP($D86,'[2]Senior Veterans Dou Main'!$A$7:$V$39,9))</f>
        <v/>
      </c>
      <c r="I87" s="173"/>
      <c r="J87" s="166"/>
      <c r="K87" s="185"/>
      <c r="L87" s="187"/>
      <c r="M87" s="188"/>
      <c r="N87" s="166"/>
      <c r="O87" s="167"/>
      <c r="P87" s="166"/>
      <c r="Q87" s="168"/>
      <c r="R87" s="169"/>
      <c r="T87" s="175">
        <f>'[2]SetUp Officials'!P65</f>
        <v>0</v>
      </c>
    </row>
    <row r="88" spans="1:20" s="157" customFormat="1" ht="9.6" customHeight="1">
      <c r="A88" s="171"/>
      <c r="B88" s="172"/>
      <c r="C88" s="172"/>
      <c r="D88" s="189"/>
      <c r="E88" s="166"/>
      <c r="F88" s="166"/>
      <c r="H88" s="166"/>
      <c r="I88" s="190"/>
      <c r="J88" s="166"/>
      <c r="K88" s="176"/>
      <c r="L88" s="177" t="str">
        <f>UPPER(IF(OR(K89="a",K89="as"),J84,IF(OR(K89="b",K89="bs"),J92,)))</f>
        <v/>
      </c>
      <c r="M88" s="167"/>
      <c r="N88" s="166"/>
      <c r="O88" s="167"/>
      <c r="P88" s="166"/>
      <c r="Q88" s="168"/>
      <c r="R88" s="169"/>
      <c r="T88" s="175">
        <f>'[2]SetUp Officials'!P66</f>
        <v>0</v>
      </c>
    </row>
    <row r="89" spans="1:20" s="157" customFormat="1" ht="9.6" customHeight="1">
      <c r="A89" s="171"/>
      <c r="B89" s="172"/>
      <c r="C89" s="172"/>
      <c r="D89" s="189"/>
      <c r="E89" s="166"/>
      <c r="F89" s="166"/>
      <c r="H89" s="166"/>
      <c r="I89" s="190"/>
      <c r="J89" s="179" t="s">
        <v>17</v>
      </c>
      <c r="K89" s="180"/>
      <c r="L89" s="181" t="str">
        <f>UPPER(IF(OR(K89="a",K89="as"),J85,IF(OR(K89="b",K89="bs"),J93,)))</f>
        <v/>
      </c>
      <c r="M89" s="182"/>
      <c r="N89" s="166"/>
      <c r="O89" s="167"/>
      <c r="P89" s="166"/>
      <c r="Q89" s="168"/>
      <c r="R89" s="169"/>
      <c r="T89" s="175">
        <f>'[2]SetUp Officials'!P67</f>
        <v>0</v>
      </c>
    </row>
    <row r="90" spans="1:20" s="157" customFormat="1" ht="9.6" customHeight="1">
      <c r="A90" s="171">
        <v>19</v>
      </c>
      <c r="B90" s="161" t="str">
        <f>IF($D90="","",VLOOKUP($D90,'[2]Senior Veterans Dou Main'!$A$7:$V$39,20))</f>
        <v/>
      </c>
      <c r="C90" s="161" t="str">
        <f>IF($D90="","",VLOOKUP($D90,'[2]Senior Veterans Dou Main'!$A$7:$V$39,21))</f>
        <v/>
      </c>
      <c r="D90" s="162"/>
      <c r="E90" s="161" t="s">
        <v>132</v>
      </c>
      <c r="F90" s="161" t="str">
        <f>IF($D90="","",VLOOKUP($D90,'[2]Senior Veterans Dou Main'!$A$7:$V$39,3))</f>
        <v/>
      </c>
      <c r="G90" s="183"/>
      <c r="H90" s="161" t="str">
        <f>IF($D90="","",VLOOKUP($D90,'[2]Senior Veterans Dou Main'!$A$7:$V$39,4))</f>
        <v/>
      </c>
      <c r="I90" s="165"/>
      <c r="J90" s="166"/>
      <c r="K90" s="185"/>
      <c r="L90" s="166"/>
      <c r="M90" s="185"/>
      <c r="N90" s="186"/>
      <c r="O90" s="167"/>
      <c r="P90" s="166"/>
      <c r="Q90" s="168"/>
      <c r="R90" s="169"/>
      <c r="T90" s="175">
        <f>'[2]SetUp Officials'!P68</f>
        <v>0</v>
      </c>
    </row>
    <row r="91" spans="1:20" s="157" customFormat="1" ht="9.6" customHeight="1" thickBot="1">
      <c r="A91" s="171"/>
      <c r="B91" s="172"/>
      <c r="C91" s="172"/>
      <c r="D91" s="172"/>
      <c r="E91" s="411" t="s">
        <v>133</v>
      </c>
      <c r="F91" s="161" t="str">
        <f>IF($D90="","",VLOOKUP($D90,'[2]Senior Veterans Dou Main'!$A$7:$V$39,8))</f>
        <v/>
      </c>
      <c r="G91" s="183"/>
      <c r="H91" s="161" t="str">
        <f>IF($D90="","",VLOOKUP($D90,'[2]Senior Veterans Dou Main'!$A$7:$V$39,9))</f>
        <v/>
      </c>
      <c r="I91" s="173"/>
      <c r="J91" s="174" t="str">
        <f>IF(I91="a",E90,IF(I91="b",E92,""))</f>
        <v/>
      </c>
      <c r="K91" s="185"/>
      <c r="L91" s="166"/>
      <c r="M91" s="185"/>
      <c r="N91" s="166"/>
      <c r="O91" s="167"/>
      <c r="P91" s="166"/>
      <c r="Q91" s="168"/>
      <c r="R91" s="169"/>
      <c r="T91" s="191">
        <f>'[2]SetUp Officials'!P69</f>
        <v>0</v>
      </c>
    </row>
    <row r="92" spans="1:20" s="157" customFormat="1" ht="9.6" customHeight="1">
      <c r="A92" s="171"/>
      <c r="B92" s="172"/>
      <c r="C92" s="172"/>
      <c r="D92" s="189"/>
      <c r="E92" s="166"/>
      <c r="F92" s="166"/>
      <c r="H92" s="166"/>
      <c r="I92" s="176"/>
      <c r="J92" s="177" t="str">
        <f>UPPER(IF(OR(I93="a",I93="as"),E90,IF(OR(I93="b",I93="bs"),E94,)))</f>
        <v/>
      </c>
      <c r="K92" s="192"/>
      <c r="L92" s="166"/>
      <c r="M92" s="185"/>
      <c r="N92" s="166"/>
      <c r="O92" s="167"/>
      <c r="P92" s="166"/>
      <c r="Q92" s="168"/>
      <c r="R92" s="169"/>
    </row>
    <row r="93" spans="1:20" s="157" customFormat="1" ht="9.6" customHeight="1">
      <c r="A93" s="171"/>
      <c r="B93" s="172"/>
      <c r="C93" s="172"/>
      <c r="D93" s="189"/>
      <c r="E93" s="166"/>
      <c r="F93" s="166"/>
      <c r="H93" s="179" t="s">
        <v>17</v>
      </c>
      <c r="I93" s="180"/>
      <c r="J93" s="181" t="str">
        <f>UPPER(IF(OR(I93="a",I93="as"),E91,IF(OR(I93="b",I93="bs"),E95,)))</f>
        <v/>
      </c>
      <c r="K93" s="173"/>
      <c r="L93" s="166"/>
      <c r="M93" s="185"/>
      <c r="N93" s="166"/>
      <c r="O93" s="167"/>
      <c r="P93" s="166"/>
      <c r="Q93" s="168"/>
      <c r="R93" s="169"/>
    </row>
    <row r="94" spans="1:20" s="157" customFormat="1" ht="9.6" customHeight="1">
      <c r="A94" s="171">
        <v>20</v>
      </c>
      <c r="B94" s="161" t="str">
        <f>IF($D94="","",VLOOKUP($D94,'[2]Senior Veterans Dou Main'!$A$7:$V$39,20))</f>
        <v/>
      </c>
      <c r="C94" s="161" t="str">
        <f>IF($D94="","",VLOOKUP($D94,'[2]Senior Veterans Dou Main'!$A$7:$V$39,21))</f>
        <v/>
      </c>
      <c r="D94" s="162"/>
      <c r="E94" s="161" t="s">
        <v>134</v>
      </c>
      <c r="F94" s="161" t="str">
        <f>IF($D94="","",VLOOKUP($D94,'[2]Senior Veterans Dou Main'!$A$7:$V$39,3))</f>
        <v/>
      </c>
      <c r="G94" s="183"/>
      <c r="H94" s="161" t="str">
        <f>IF($D94="","",VLOOKUP($D94,'[2]Senior Veterans Dou Main'!$A$7:$V$39,4))</f>
        <v/>
      </c>
      <c r="I94" s="184"/>
      <c r="J94" s="166"/>
      <c r="K94" s="167"/>
      <c r="L94" s="186"/>
      <c r="M94" s="192"/>
      <c r="N94" s="166"/>
      <c r="O94" s="167"/>
      <c r="P94" s="166"/>
      <c r="Q94" s="168"/>
      <c r="R94" s="169"/>
    </row>
    <row r="95" spans="1:20" s="157" customFormat="1" ht="9.6" customHeight="1">
      <c r="A95" s="171"/>
      <c r="B95" s="172"/>
      <c r="C95" s="172"/>
      <c r="D95" s="172"/>
      <c r="E95" s="411" t="s">
        <v>135</v>
      </c>
      <c r="F95" s="161" t="str">
        <f>IF($D94="","",VLOOKUP($D94,'[2]Senior Veterans Dou Main'!$A$7:$V$39,8))</f>
        <v/>
      </c>
      <c r="G95" s="183"/>
      <c r="H95" s="161" t="str">
        <f>IF($D94="","",VLOOKUP($D94,'[2]Senior Veterans Dou Main'!$A$7:$V$39,9))</f>
        <v/>
      </c>
      <c r="I95" s="173"/>
      <c r="J95" s="166"/>
      <c r="K95" s="167"/>
      <c r="L95" s="187"/>
      <c r="M95" s="193"/>
      <c r="N95" s="166"/>
      <c r="O95" s="167"/>
      <c r="P95" s="166"/>
      <c r="Q95" s="168"/>
      <c r="R95" s="169"/>
    </row>
    <row r="96" spans="1:20" s="157" customFormat="1" ht="9.6" customHeight="1">
      <c r="A96" s="171"/>
      <c r="B96" s="172"/>
      <c r="C96" s="172"/>
      <c r="D96" s="172"/>
      <c r="E96" s="166"/>
      <c r="F96" s="166"/>
      <c r="H96" s="166"/>
      <c r="I96" s="190"/>
      <c r="J96" s="166"/>
      <c r="K96" s="167"/>
      <c r="L96" s="166"/>
      <c r="M96" s="176"/>
      <c r="N96" s="177" t="str">
        <f>UPPER(IF(OR(M97="a",M97="as"),L88,IF(OR(M97="b",M97="bs"),L104,)))</f>
        <v/>
      </c>
      <c r="O96" s="167"/>
      <c r="P96" s="166"/>
      <c r="Q96" s="168"/>
      <c r="R96" s="169"/>
    </row>
    <row r="97" spans="1:18" s="157" customFormat="1" ht="9.6" customHeight="1">
      <c r="A97" s="171"/>
      <c r="B97" s="172"/>
      <c r="C97" s="172"/>
      <c r="D97" s="172"/>
      <c r="E97" s="166"/>
      <c r="F97" s="166"/>
      <c r="H97" s="166"/>
      <c r="I97" s="190"/>
      <c r="J97" s="166"/>
      <c r="K97" s="167"/>
      <c r="L97" s="179" t="s">
        <v>17</v>
      </c>
      <c r="M97" s="180"/>
      <c r="N97" s="181" t="str">
        <f>UPPER(IF(OR(M97="a",M97="as"),L89,IF(OR(M97="b",M97="bs"),L105,)))</f>
        <v/>
      </c>
      <c r="O97" s="182"/>
      <c r="P97" s="166"/>
      <c r="Q97" s="168"/>
      <c r="R97" s="169"/>
    </row>
    <row r="98" spans="1:18" s="157" customFormat="1" ht="9.6" customHeight="1">
      <c r="A98" s="171">
        <v>21</v>
      </c>
      <c r="B98" s="161" t="str">
        <f>IF($D98="","",VLOOKUP($D98,'[2]Senior Veterans Dou Main'!$A$7:$V$39,20))</f>
        <v/>
      </c>
      <c r="C98" s="161" t="str">
        <f>IF($D98="","",VLOOKUP($D98,'[2]Senior Veterans Dou Main'!$A$7:$V$39,21))</f>
        <v/>
      </c>
      <c r="D98" s="162"/>
      <c r="E98" s="161" t="s">
        <v>136</v>
      </c>
      <c r="F98" s="163" t="str">
        <f>IF($D98="","",VLOOKUP($D98,'[2]Senior Veterans Dou Main'!$A$7:$V$39,3))</f>
        <v/>
      </c>
      <c r="G98" s="164"/>
      <c r="H98" s="163" t="str">
        <f>IF($D98="","",VLOOKUP($D98,'[2]Senior Veterans Dou Main'!$A$7:$V$39,4))</f>
        <v/>
      </c>
      <c r="I98" s="165"/>
      <c r="J98" s="166"/>
      <c r="K98" s="167"/>
      <c r="L98" s="166"/>
      <c r="M98" s="185"/>
      <c r="N98" s="166"/>
      <c r="O98" s="185"/>
      <c r="P98" s="166"/>
      <c r="Q98" s="168"/>
      <c r="R98" s="169"/>
    </row>
    <row r="99" spans="1:18" s="157" customFormat="1" ht="9.6" customHeight="1">
      <c r="A99" s="171"/>
      <c r="B99" s="172"/>
      <c r="C99" s="172"/>
      <c r="D99" s="172"/>
      <c r="E99" s="411" t="s">
        <v>137</v>
      </c>
      <c r="F99" s="163"/>
      <c r="G99" s="164"/>
      <c r="H99" s="163" t="str">
        <f>IF($D98="","",VLOOKUP($D98,'[2]Senior Veterans Dou Main'!$A$7:$V$39,9))</f>
        <v/>
      </c>
      <c r="I99" s="173"/>
      <c r="J99" s="174" t="str">
        <f>IF(I99="a",E98,IF(I99="b",E100,""))</f>
        <v/>
      </c>
      <c r="K99" s="167"/>
      <c r="L99" s="166"/>
      <c r="M99" s="185"/>
      <c r="N99" s="166"/>
      <c r="O99" s="185"/>
      <c r="P99" s="166"/>
      <c r="Q99" s="168"/>
      <c r="R99" s="169"/>
    </row>
    <row r="100" spans="1:18" s="157" customFormat="1" ht="9.6" customHeight="1">
      <c r="A100" s="171"/>
      <c r="B100" s="172"/>
      <c r="C100" s="172"/>
      <c r="D100" s="172"/>
      <c r="E100" s="166"/>
      <c r="F100" s="166"/>
      <c r="H100" s="166"/>
      <c r="I100" s="176"/>
      <c r="J100" s="177" t="str">
        <f>UPPER(IF(OR(I101="a",I101="as"),E98,IF(OR(I101="b",I101="bs"),E102,)))</f>
        <v/>
      </c>
      <c r="K100" s="178"/>
      <c r="L100" s="166"/>
      <c r="M100" s="185"/>
      <c r="N100" s="166"/>
      <c r="O100" s="185"/>
      <c r="P100" s="166"/>
      <c r="Q100" s="168"/>
      <c r="R100" s="169"/>
    </row>
    <row r="101" spans="1:18" s="157" customFormat="1" ht="9.6" customHeight="1">
      <c r="A101" s="171"/>
      <c r="B101" s="172"/>
      <c r="C101" s="172"/>
      <c r="D101" s="172"/>
      <c r="E101" s="166"/>
      <c r="F101" s="166"/>
      <c r="H101" s="179" t="s">
        <v>17</v>
      </c>
      <c r="I101" s="180"/>
      <c r="J101" s="181" t="str">
        <f>UPPER(IF(OR(I101="a",I101="as"),E99,IF(OR(I101="b",I101="bs"),E103,)))</f>
        <v/>
      </c>
      <c r="K101" s="182"/>
      <c r="L101" s="166"/>
      <c r="M101" s="185"/>
      <c r="N101" s="166"/>
      <c r="O101" s="185"/>
      <c r="P101" s="166"/>
      <c r="Q101" s="168"/>
      <c r="R101" s="169"/>
    </row>
    <row r="102" spans="1:18" s="157" customFormat="1" ht="9.6" customHeight="1">
      <c r="A102" s="171">
        <v>22</v>
      </c>
      <c r="B102" s="161" t="str">
        <f>IF($D102="","",VLOOKUP($D102,'[2]Senior Veterans Dou Main'!$A$7:$V$39,20))</f>
        <v/>
      </c>
      <c r="C102" s="161" t="str">
        <f>IF($D102="","",VLOOKUP($D102,'[2]Senior Veterans Dou Main'!$A$7:$V$39,21))</f>
        <v/>
      </c>
      <c r="D102" s="162"/>
      <c r="E102" s="161" t="s">
        <v>138</v>
      </c>
      <c r="F102" s="161"/>
      <c r="G102" s="183"/>
      <c r="H102" s="161" t="str">
        <f>IF($D102="","",VLOOKUP($D102,'[2]Senior Veterans Dou Main'!$A$7:$V$39,4))</f>
        <v/>
      </c>
      <c r="I102" s="184"/>
      <c r="J102" s="166"/>
      <c r="K102" s="185"/>
      <c r="L102" s="186"/>
      <c r="M102" s="192"/>
      <c r="N102" s="166"/>
      <c r="O102" s="185"/>
      <c r="P102" s="166"/>
      <c r="Q102" s="168"/>
      <c r="R102" s="169"/>
    </row>
    <row r="103" spans="1:18" s="157" customFormat="1" ht="9.6" customHeight="1">
      <c r="A103" s="171"/>
      <c r="B103" s="172"/>
      <c r="C103" s="172"/>
      <c r="D103" s="172"/>
      <c r="E103" s="411" t="s">
        <v>139</v>
      </c>
      <c r="F103" s="161"/>
      <c r="G103" s="183"/>
      <c r="H103" s="161" t="str">
        <f>IF($D102="","",VLOOKUP($D102,'[2]Senior Veterans Dou Main'!$A$7:$V$39,9))</f>
        <v/>
      </c>
      <c r="I103" s="173"/>
      <c r="J103" s="166"/>
      <c r="K103" s="185"/>
      <c r="L103" s="187"/>
      <c r="M103" s="193"/>
      <c r="N103" s="166"/>
      <c r="O103" s="185"/>
      <c r="P103" s="166"/>
      <c r="Q103" s="168"/>
      <c r="R103" s="169"/>
    </row>
    <row r="104" spans="1:18" s="157" customFormat="1" ht="9.6" customHeight="1">
      <c r="A104" s="171"/>
      <c r="B104" s="172"/>
      <c r="C104" s="172"/>
      <c r="D104" s="189"/>
      <c r="E104" s="166"/>
      <c r="F104" s="166"/>
      <c r="H104" s="166"/>
      <c r="I104" s="190"/>
      <c r="J104" s="166"/>
      <c r="K104" s="176"/>
      <c r="L104" s="177" t="str">
        <f>UPPER(IF(OR(K105="a",K105="as"),J100,IF(OR(K105="b",K105="bs"),J108,)))</f>
        <v/>
      </c>
      <c r="M104" s="185"/>
      <c r="N104" s="166"/>
      <c r="O104" s="185"/>
      <c r="P104" s="166"/>
      <c r="Q104" s="168"/>
      <c r="R104" s="169"/>
    </row>
    <row r="105" spans="1:18" s="157" customFormat="1" ht="9.6" customHeight="1">
      <c r="A105" s="171"/>
      <c r="B105" s="172"/>
      <c r="C105" s="172"/>
      <c r="D105" s="189"/>
      <c r="E105" s="166"/>
      <c r="F105" s="166"/>
      <c r="H105" s="166"/>
      <c r="I105" s="190"/>
      <c r="J105" s="179" t="s">
        <v>17</v>
      </c>
      <c r="K105" s="180"/>
      <c r="L105" s="181" t="str">
        <f>UPPER(IF(OR(K105="a",K105="as"),J101,IF(OR(K105="b",K105="bs"),J109,)))</f>
        <v/>
      </c>
      <c r="M105" s="173"/>
      <c r="N105" s="166"/>
      <c r="O105" s="185"/>
      <c r="P105" s="166"/>
      <c r="Q105" s="168"/>
      <c r="R105" s="169"/>
    </row>
    <row r="106" spans="1:18" s="157" customFormat="1" ht="9.6" customHeight="1">
      <c r="A106" s="171">
        <v>23</v>
      </c>
      <c r="B106" s="161" t="str">
        <f>IF($D106="","",VLOOKUP($D106,'[2]Senior Veterans Dou Main'!$A$7:$V$39,20))</f>
        <v/>
      </c>
      <c r="C106" s="161" t="str">
        <f>IF($D106="","",VLOOKUP($D106,'[2]Senior Veterans Dou Main'!$A$7:$V$39,21))</f>
        <v/>
      </c>
      <c r="D106" s="162"/>
      <c r="E106" s="161" t="s">
        <v>109</v>
      </c>
      <c r="F106" s="161" t="str">
        <f>IF($D106="","",VLOOKUP($D106,'[2]Senior Veterans Dou Main'!$A$7:$V$39,3))</f>
        <v/>
      </c>
      <c r="G106" s="183"/>
      <c r="H106" s="161" t="str">
        <f>IF($D106="","",VLOOKUP($D106,'[2]Senior Veterans Dou Main'!$A$7:$V$39,4))</f>
        <v/>
      </c>
      <c r="I106" s="165"/>
      <c r="J106" s="166"/>
      <c r="K106" s="185"/>
      <c r="L106" s="166"/>
      <c r="M106" s="167"/>
      <c r="N106" s="186"/>
      <c r="O106" s="185"/>
      <c r="P106" s="166"/>
      <c r="Q106" s="168"/>
      <c r="R106" s="169"/>
    </row>
    <row r="107" spans="1:18" s="157" customFormat="1" ht="9.6" customHeight="1">
      <c r="A107" s="171"/>
      <c r="B107" s="172"/>
      <c r="C107" s="172"/>
      <c r="D107" s="172"/>
      <c r="E107" s="161" t="s">
        <v>109</v>
      </c>
      <c r="F107" s="161" t="str">
        <f>IF($D106="","",VLOOKUP($D106,'[2]Senior Veterans Dou Main'!$A$7:$V$39,8))</f>
        <v/>
      </c>
      <c r="G107" s="183"/>
      <c r="H107" s="161" t="str">
        <f>IF($D106="","",VLOOKUP($D106,'[2]Senior Veterans Dou Main'!$A$7:$V$39,9))</f>
        <v/>
      </c>
      <c r="I107" s="173"/>
      <c r="J107" s="174" t="str">
        <f>IF(I107="a",E106,IF(I107="b",E108,""))</f>
        <v/>
      </c>
      <c r="K107" s="185"/>
      <c r="L107" s="166"/>
      <c r="M107" s="167"/>
      <c r="N107" s="166"/>
      <c r="O107" s="185"/>
      <c r="P107" s="166"/>
      <c r="Q107" s="168"/>
      <c r="R107" s="169"/>
    </row>
    <row r="108" spans="1:18" s="157" customFormat="1" ht="9.6" customHeight="1">
      <c r="A108" s="171"/>
      <c r="B108" s="172"/>
      <c r="C108" s="172"/>
      <c r="D108" s="189"/>
      <c r="E108" s="166"/>
      <c r="F108" s="166"/>
      <c r="H108" s="166"/>
      <c r="I108" s="176"/>
      <c r="J108" s="177" t="str">
        <f>UPPER(IF(OR(I109="a",I109="as"),E106,IF(OR(I109="b",I109="bs"),E110,)))</f>
        <v>MOONASAR KESHAN</v>
      </c>
      <c r="K108" s="192"/>
      <c r="L108" s="166"/>
      <c r="M108" s="167"/>
      <c r="N108" s="166"/>
      <c r="O108" s="185"/>
      <c r="P108" s="166"/>
      <c r="Q108" s="168"/>
      <c r="R108" s="169"/>
    </row>
    <row r="109" spans="1:18" s="157" customFormat="1" ht="9.6" customHeight="1">
      <c r="A109" s="171"/>
      <c r="B109" s="172"/>
      <c r="C109" s="172"/>
      <c r="D109" s="189"/>
      <c r="E109" s="166"/>
      <c r="F109" s="166"/>
      <c r="H109" s="179" t="s">
        <v>17</v>
      </c>
      <c r="I109" s="180" t="s">
        <v>105</v>
      </c>
      <c r="J109" s="181" t="str">
        <f>UPPER(IF(OR(I109="a",I109="as"),E107,IF(OR(I109="b",I109="bs"),E111,)))</f>
        <v>LEE ASSANG YIN</v>
      </c>
      <c r="K109" s="173"/>
      <c r="L109" s="166"/>
      <c r="M109" s="167"/>
      <c r="N109" s="166"/>
      <c r="O109" s="185"/>
      <c r="P109" s="166"/>
      <c r="Q109" s="168"/>
      <c r="R109" s="169"/>
    </row>
    <row r="110" spans="1:18" s="157" customFormat="1" ht="9.6" customHeight="1">
      <c r="A110" s="160">
        <v>24</v>
      </c>
      <c r="B110" s="161">
        <f>IF($D110="","",VLOOKUP($D110,'[2]Senior Veterans Dou Main'!$A$7:$V$39,20))</f>
        <v>0</v>
      </c>
      <c r="C110" s="161">
        <f>IF($D110="","",VLOOKUP($D110,'[2]Senior Veterans Dou Main'!$A$7:$V$39,21))</f>
        <v>0</v>
      </c>
      <c r="D110" s="162">
        <v>3</v>
      </c>
      <c r="E110" s="163" t="s">
        <v>140</v>
      </c>
      <c r="F110" s="163"/>
      <c r="G110" s="164"/>
      <c r="H110" s="163">
        <f>IF($D110="","",VLOOKUP($D110,'[2]Senior Veterans Dou Main'!$A$7:$V$39,4))</f>
        <v>0</v>
      </c>
      <c r="I110" s="184"/>
      <c r="J110" s="166"/>
      <c r="K110" s="167"/>
      <c r="L110" s="186"/>
      <c r="M110" s="178"/>
      <c r="N110" s="166"/>
      <c r="O110" s="185"/>
      <c r="P110" s="166"/>
      <c r="Q110" s="168"/>
      <c r="R110" s="169"/>
    </row>
    <row r="111" spans="1:18" s="157" customFormat="1" ht="9.6" customHeight="1">
      <c r="A111" s="171"/>
      <c r="B111" s="172"/>
      <c r="C111" s="172"/>
      <c r="D111" s="172"/>
      <c r="E111" s="163" t="s">
        <v>141</v>
      </c>
      <c r="F111" s="163">
        <f>IF($D110="","",VLOOKUP($D110,'[2]Senior Veterans Dou Main'!$A$7:$V$39,8))</f>
        <v>0</v>
      </c>
      <c r="G111" s="164"/>
      <c r="H111" s="163">
        <f>IF($D110="","",VLOOKUP($D110,'[2]Senior Veterans Dou Main'!$A$7:$V$39,9))</f>
        <v>0</v>
      </c>
      <c r="I111" s="173"/>
      <c r="J111" s="166"/>
      <c r="K111" s="167"/>
      <c r="L111" s="187"/>
      <c r="M111" s="188"/>
      <c r="N111" s="166"/>
      <c r="O111" s="185"/>
      <c r="P111" s="166"/>
      <c r="Q111" s="168"/>
      <c r="R111" s="169"/>
    </row>
    <row r="112" spans="1:18" s="157" customFormat="1" ht="9.6" customHeight="1">
      <c r="A112" s="171"/>
      <c r="B112" s="172"/>
      <c r="C112" s="172"/>
      <c r="D112" s="189"/>
      <c r="E112" s="166"/>
      <c r="F112" s="166"/>
      <c r="H112" s="166"/>
      <c r="I112" s="190"/>
      <c r="J112" s="166"/>
      <c r="K112" s="167"/>
      <c r="L112" s="166"/>
      <c r="M112" s="167"/>
      <c r="N112" s="167"/>
      <c r="O112" s="176"/>
      <c r="P112" s="177" t="str">
        <f>UPPER(IF(OR(O113="a",O113="as"),N96,IF(OR(O113="b",O113="bs"),N128,)))</f>
        <v/>
      </c>
      <c r="Q112" s="194"/>
      <c r="R112" s="169"/>
    </row>
    <row r="113" spans="1:18" s="157" customFormat="1" ht="9.6" customHeight="1">
      <c r="A113" s="171"/>
      <c r="B113" s="172"/>
      <c r="C113" s="172"/>
      <c r="D113" s="189"/>
      <c r="E113" s="166"/>
      <c r="F113" s="166"/>
      <c r="H113" s="166"/>
      <c r="I113" s="190"/>
      <c r="J113" s="166"/>
      <c r="K113" s="167"/>
      <c r="L113" s="166"/>
      <c r="M113" s="167"/>
      <c r="N113" s="179" t="s">
        <v>17</v>
      </c>
      <c r="O113" s="180"/>
      <c r="P113" s="181" t="str">
        <f>UPPER(IF(OR(O113="a",O113="as"),N97,IF(OR(O113="b",O113="bs"),N129,)))</f>
        <v/>
      </c>
      <c r="Q113" s="195"/>
      <c r="R113" s="169"/>
    </row>
    <row r="114" spans="1:18" s="157" customFormat="1" ht="9.6" customHeight="1">
      <c r="A114" s="160">
        <v>25</v>
      </c>
      <c r="B114" s="161">
        <f>IF($D114="","",VLOOKUP($D114,'[2]Senior Veterans Dou Main'!$A$7:$V$39,20))</f>
        <v>0</v>
      </c>
      <c r="C114" s="161">
        <f>IF($D114="","",VLOOKUP($D114,'[2]Senior Veterans Dou Main'!$A$7:$V$39,21))</f>
        <v>0</v>
      </c>
      <c r="D114" s="162">
        <v>5</v>
      </c>
      <c r="E114" s="163" t="s">
        <v>142</v>
      </c>
      <c r="F114" s="163">
        <f>IF($D114="","",VLOOKUP($D114,'[2]Senior Veterans Dou Main'!$A$7:$V$39,3))</f>
        <v>0</v>
      </c>
      <c r="G114" s="164"/>
      <c r="H114" s="163">
        <f>IF($D114="","",VLOOKUP($D114,'[2]Senior Veterans Dou Main'!$A$7:$V$39,4))</f>
        <v>0</v>
      </c>
      <c r="I114" s="165"/>
      <c r="J114" s="166"/>
      <c r="K114" s="167"/>
      <c r="L114" s="166"/>
      <c r="M114" s="167"/>
      <c r="N114" s="166"/>
      <c r="O114" s="185"/>
      <c r="P114" s="186"/>
      <c r="Q114" s="168"/>
      <c r="R114" s="169"/>
    </row>
    <row r="115" spans="1:18" s="157" customFormat="1" ht="9.6" customHeight="1">
      <c r="A115" s="171"/>
      <c r="B115" s="172"/>
      <c r="C115" s="172"/>
      <c r="D115" s="172"/>
      <c r="E115" s="163" t="s">
        <v>143</v>
      </c>
      <c r="F115" s="163">
        <f>IF($D114="","",VLOOKUP($D114,'[2]Senior Veterans Dou Main'!$A$7:$V$39,8))</f>
        <v>0</v>
      </c>
      <c r="G115" s="164"/>
      <c r="H115" s="163">
        <f>IF($D114="","",VLOOKUP($D114,'[2]Senior Veterans Dou Main'!$A$7:$V$39,9))</f>
        <v>0</v>
      </c>
      <c r="I115" s="173"/>
      <c r="J115" s="174" t="str">
        <f>IF(I115="a",E114,IF(I115="b",E116,""))</f>
        <v/>
      </c>
      <c r="K115" s="167"/>
      <c r="L115" s="166"/>
      <c r="M115" s="167"/>
      <c r="N115" s="166"/>
      <c r="O115" s="185"/>
      <c r="P115" s="187"/>
      <c r="Q115" s="196"/>
      <c r="R115" s="169"/>
    </row>
    <row r="116" spans="1:18" s="157" customFormat="1" ht="9.6" customHeight="1">
      <c r="A116" s="171"/>
      <c r="B116" s="172"/>
      <c r="C116" s="172"/>
      <c r="D116" s="189"/>
      <c r="E116" s="166"/>
      <c r="F116" s="166"/>
      <c r="H116" s="166"/>
      <c r="I116" s="176"/>
      <c r="J116" s="177" t="str">
        <f>UPPER(IF(OR(I117="a",I117="as"),E114,IF(OR(I117="b",I117="bs"),E118,)))</f>
        <v>WARD JEROME</v>
      </c>
      <c r="K116" s="178"/>
      <c r="L116" s="166"/>
      <c r="M116" s="167"/>
      <c r="N116" s="166"/>
      <c r="O116" s="185"/>
      <c r="P116" s="166"/>
      <c r="Q116" s="168"/>
      <c r="R116" s="169"/>
    </row>
    <row r="117" spans="1:18" s="157" customFormat="1" ht="9.6" customHeight="1">
      <c r="A117" s="171"/>
      <c r="B117" s="172"/>
      <c r="C117" s="172"/>
      <c r="D117" s="189"/>
      <c r="E117" s="166"/>
      <c r="F117" s="166"/>
      <c r="H117" s="179" t="s">
        <v>17</v>
      </c>
      <c r="I117" s="180" t="s">
        <v>58</v>
      </c>
      <c r="J117" s="181" t="str">
        <f>UPPER(IF(OR(I117="a",I117="as"),E115,IF(OR(I117="b",I117="bs"),E119,)))</f>
        <v>DAVIS EMMA</v>
      </c>
      <c r="K117" s="182"/>
      <c r="L117" s="166"/>
      <c r="M117" s="167"/>
      <c r="N117" s="166"/>
      <c r="O117" s="185"/>
      <c r="P117" s="166"/>
      <c r="Q117" s="168"/>
      <c r="R117" s="169"/>
    </row>
    <row r="118" spans="1:18" s="157" customFormat="1" ht="9.6" customHeight="1">
      <c r="A118" s="171">
        <v>26</v>
      </c>
      <c r="B118" s="161" t="str">
        <f>IF($D118="","",VLOOKUP($D118,'[2]Senior Veterans Dou Main'!$A$7:$V$39,20))</f>
        <v/>
      </c>
      <c r="C118" s="161" t="str">
        <f>IF($D118="","",VLOOKUP($D118,'[2]Senior Veterans Dou Main'!$A$7:$V$39,21))</f>
        <v/>
      </c>
      <c r="D118" s="162"/>
      <c r="E118" s="161" t="s">
        <v>109</v>
      </c>
      <c r="F118" s="161" t="str">
        <f>IF($D118="","",VLOOKUP($D118,'[2]Senior Veterans Dou Main'!$A$7:$V$39,3))</f>
        <v/>
      </c>
      <c r="G118" s="183"/>
      <c r="H118" s="161" t="str">
        <f>IF($D118="","",VLOOKUP($D118,'[2]Senior Veterans Dou Main'!$A$7:$V$39,4))</f>
        <v/>
      </c>
      <c r="I118" s="184"/>
      <c r="J118" s="166"/>
      <c r="K118" s="185"/>
      <c r="L118" s="186"/>
      <c r="M118" s="178"/>
      <c r="N118" s="166"/>
      <c r="O118" s="185"/>
      <c r="P118" s="166"/>
      <c r="Q118" s="168"/>
      <c r="R118" s="169"/>
    </row>
    <row r="119" spans="1:18" s="157" customFormat="1" ht="9.6" customHeight="1">
      <c r="A119" s="171"/>
      <c r="B119" s="172"/>
      <c r="C119" s="172"/>
      <c r="D119" s="172"/>
      <c r="E119" s="161" t="s">
        <v>109</v>
      </c>
      <c r="F119" s="161" t="str">
        <f>IF($D118="","",VLOOKUP($D118,'[2]Senior Veterans Dou Main'!$A$7:$V$39,8))</f>
        <v/>
      </c>
      <c r="G119" s="183"/>
      <c r="H119" s="161" t="str">
        <f>IF($D118="","",VLOOKUP($D118,'[2]Senior Veterans Dou Main'!$A$7:$V$39,9))</f>
        <v/>
      </c>
      <c r="I119" s="173"/>
      <c r="J119" s="166"/>
      <c r="K119" s="185"/>
      <c r="L119" s="187"/>
      <c r="M119" s="188"/>
      <c r="N119" s="166"/>
      <c r="O119" s="185"/>
      <c r="P119" s="166"/>
      <c r="Q119" s="168"/>
      <c r="R119" s="169"/>
    </row>
    <row r="120" spans="1:18" s="157" customFormat="1" ht="9.6" customHeight="1">
      <c r="A120" s="171"/>
      <c r="B120" s="172"/>
      <c r="C120" s="172"/>
      <c r="D120" s="189"/>
      <c r="E120" s="166"/>
      <c r="F120" s="166"/>
      <c r="H120" s="166"/>
      <c r="I120" s="190"/>
      <c r="J120" s="166"/>
      <c r="K120" s="176"/>
      <c r="L120" s="177" t="str">
        <f>UPPER(IF(OR(K121="a",K121="as"),J116,IF(OR(K121="b",K121="bs"),J124,)))</f>
        <v/>
      </c>
      <c r="M120" s="167"/>
      <c r="N120" s="166"/>
      <c r="O120" s="185"/>
      <c r="P120" s="166"/>
      <c r="Q120" s="168"/>
      <c r="R120" s="169"/>
    </row>
    <row r="121" spans="1:18" s="157" customFormat="1" ht="9.6" customHeight="1">
      <c r="A121" s="171"/>
      <c r="B121" s="172"/>
      <c r="C121" s="172"/>
      <c r="D121" s="189"/>
      <c r="E121" s="166"/>
      <c r="F121" s="166"/>
      <c r="H121" s="166"/>
      <c r="I121" s="190"/>
      <c r="J121" s="179" t="s">
        <v>17</v>
      </c>
      <c r="K121" s="180"/>
      <c r="L121" s="181" t="str">
        <f>UPPER(IF(OR(K121="a",K121="as"),J117,IF(OR(K121="b",K121="bs"),J125,)))</f>
        <v/>
      </c>
      <c r="M121" s="182"/>
      <c r="N121" s="166"/>
      <c r="O121" s="185"/>
      <c r="P121" s="166"/>
      <c r="Q121" s="168"/>
      <c r="R121" s="169"/>
    </row>
    <row r="122" spans="1:18" s="157" customFormat="1" ht="9.6" customHeight="1">
      <c r="A122" s="171">
        <v>27</v>
      </c>
      <c r="B122" s="161" t="str">
        <f>IF($D122="","",VLOOKUP($D122,'[2]Senior Veterans Dou Main'!$A$7:$V$39,20))</f>
        <v/>
      </c>
      <c r="C122" s="161" t="str">
        <f>IF($D122="","",VLOOKUP($D122,'[2]Senior Veterans Dou Main'!$A$7:$V$39,21))</f>
        <v/>
      </c>
      <c r="D122" s="162"/>
      <c r="E122" s="161" t="s">
        <v>109</v>
      </c>
      <c r="F122" s="161" t="str">
        <f>IF($D122="","",VLOOKUP($D122,'[2]Senior Veterans Dou Main'!$A$7:$V$39,3))</f>
        <v/>
      </c>
      <c r="G122" s="183"/>
      <c r="H122" s="161" t="str">
        <f>IF($D122="","",VLOOKUP($D122,'[2]Senior Veterans Dou Main'!$A$7:$V$39,4))</f>
        <v/>
      </c>
      <c r="I122" s="165"/>
      <c r="J122" s="166"/>
      <c r="K122" s="185"/>
      <c r="L122" s="166"/>
      <c r="M122" s="185"/>
      <c r="N122" s="186"/>
      <c r="O122" s="185"/>
      <c r="P122" s="166"/>
      <c r="Q122" s="168"/>
      <c r="R122" s="169"/>
    </row>
    <row r="123" spans="1:18" s="157" customFormat="1" ht="9.6" customHeight="1">
      <c r="A123" s="171"/>
      <c r="B123" s="172"/>
      <c r="C123" s="172"/>
      <c r="D123" s="172"/>
      <c r="E123" s="161" t="s">
        <v>109</v>
      </c>
      <c r="F123" s="161" t="str">
        <f>IF($D122="","",VLOOKUP($D122,'[2]Senior Veterans Dou Main'!$A$7:$V$39,8))</f>
        <v/>
      </c>
      <c r="G123" s="183"/>
      <c r="H123" s="161" t="str">
        <f>IF($D122="","",VLOOKUP($D122,'[2]Senior Veterans Dou Main'!$A$7:$V$39,9))</f>
        <v/>
      </c>
      <c r="I123" s="173"/>
      <c r="J123" s="174" t="str">
        <f>IF(I123="a",E122,IF(I123="b",E124,""))</f>
        <v/>
      </c>
      <c r="K123" s="185"/>
      <c r="L123" s="166"/>
      <c r="M123" s="185"/>
      <c r="N123" s="166"/>
      <c r="O123" s="185"/>
      <c r="P123" s="166"/>
      <c r="Q123" s="168"/>
      <c r="R123" s="169"/>
    </row>
    <row r="124" spans="1:18" s="157" customFormat="1" ht="9.6" customHeight="1">
      <c r="A124" s="171"/>
      <c r="B124" s="172"/>
      <c r="C124" s="172"/>
      <c r="D124" s="172"/>
      <c r="E124" s="166"/>
      <c r="F124" s="166"/>
      <c r="G124" s="413"/>
      <c r="H124" s="166"/>
      <c r="I124" s="176"/>
      <c r="J124" s="177" t="str">
        <f>UPPER(IF(OR(I125="a",I125="as"),E122,IF(OR(I125="b",I125="bs"),E126,)))</f>
        <v>ALEXIS JAMAL</v>
      </c>
      <c r="K124" s="192"/>
      <c r="L124" s="166"/>
      <c r="M124" s="185"/>
      <c r="N124" s="166"/>
      <c r="O124" s="185"/>
      <c r="P124" s="166"/>
      <c r="Q124" s="168"/>
      <c r="R124" s="169"/>
    </row>
    <row r="125" spans="1:18" s="157" customFormat="1" ht="9.6" customHeight="1">
      <c r="A125" s="171"/>
      <c r="B125" s="172"/>
      <c r="C125" s="172"/>
      <c r="D125" s="172"/>
      <c r="E125" s="166"/>
      <c r="F125" s="166"/>
      <c r="H125" s="179" t="s">
        <v>17</v>
      </c>
      <c r="I125" s="180" t="s">
        <v>61</v>
      </c>
      <c r="J125" s="181" t="str">
        <f>UPPER(IF(OR(I125="a",I125="as"),E123,IF(OR(I125="b",I125="bs"),E127,)))</f>
        <v>CUDJOE KRYSHELLE</v>
      </c>
      <c r="K125" s="173"/>
      <c r="L125" s="166"/>
      <c r="M125" s="185"/>
      <c r="N125" s="166"/>
      <c r="O125" s="185"/>
      <c r="P125" s="166"/>
      <c r="Q125" s="168"/>
      <c r="R125" s="169"/>
    </row>
    <row r="126" spans="1:18" s="157" customFormat="1" ht="9.6" customHeight="1">
      <c r="A126" s="171">
        <v>28</v>
      </c>
      <c r="B126" s="161" t="str">
        <f>IF($D126="","",VLOOKUP($D126,'[2]Senior Veterans Dou Main'!$A$7:$V$39,20))</f>
        <v/>
      </c>
      <c r="C126" s="161" t="str">
        <f>IF($D126="","",VLOOKUP($D126,'[2]Senior Veterans Dou Main'!$A$7:$V$39,21))</f>
        <v/>
      </c>
      <c r="D126" s="162"/>
      <c r="E126" s="161" t="s">
        <v>144</v>
      </c>
      <c r="F126" s="163" t="str">
        <f>IF($D126="","",VLOOKUP($D126,'[2]Senior Veterans Dou Main'!$A$7:$V$39,3))</f>
        <v/>
      </c>
      <c r="G126" s="164"/>
      <c r="H126" s="163" t="str">
        <f>IF($D126="","",VLOOKUP($D126,'[2]Senior Veterans Dou Main'!$A$7:$V$39,4))</f>
        <v/>
      </c>
      <c r="I126" s="184"/>
      <c r="J126" s="166"/>
      <c r="K126" s="167"/>
      <c r="L126" s="186"/>
      <c r="M126" s="192"/>
      <c r="N126" s="166"/>
      <c r="O126" s="185"/>
      <c r="P126" s="166"/>
      <c r="Q126" s="168"/>
      <c r="R126" s="169"/>
    </row>
    <row r="127" spans="1:18" s="157" customFormat="1" ht="9.6" customHeight="1">
      <c r="A127" s="171"/>
      <c r="B127" s="172"/>
      <c r="C127" s="172"/>
      <c r="D127" s="172"/>
      <c r="E127" s="411" t="s">
        <v>145</v>
      </c>
      <c r="F127" s="163"/>
      <c r="G127" s="164"/>
      <c r="H127" s="163" t="str">
        <f>IF($D126="","",VLOOKUP($D126,'[2]Senior Veterans Dou Main'!$A$7:$V$39,9))</f>
        <v/>
      </c>
      <c r="I127" s="173"/>
      <c r="J127" s="166"/>
      <c r="K127" s="167"/>
      <c r="L127" s="187"/>
      <c r="M127" s="193"/>
      <c r="N127" s="166"/>
      <c r="O127" s="185"/>
      <c r="P127" s="166"/>
      <c r="Q127" s="168"/>
      <c r="R127" s="169"/>
    </row>
    <row r="128" spans="1:18" s="157" customFormat="1" ht="9.6" customHeight="1">
      <c r="A128" s="171"/>
      <c r="B128" s="172"/>
      <c r="C128" s="172"/>
      <c r="D128" s="172"/>
      <c r="E128" s="166"/>
      <c r="F128" s="166"/>
      <c r="H128" s="166"/>
      <c r="I128" s="190"/>
      <c r="J128" s="166"/>
      <c r="K128" s="167"/>
      <c r="L128" s="166"/>
      <c r="M128" s="176"/>
      <c r="N128" s="177" t="str">
        <f>UPPER(IF(OR(M129="a",M129="as"),L120,IF(OR(M129="b",M129="bs"),L136,)))</f>
        <v/>
      </c>
      <c r="O128" s="185"/>
      <c r="P128" s="166"/>
      <c r="Q128" s="168"/>
      <c r="R128" s="169"/>
    </row>
    <row r="129" spans="1:18" s="157" customFormat="1" ht="9.6" customHeight="1">
      <c r="A129" s="171"/>
      <c r="B129" s="172"/>
      <c r="C129" s="172"/>
      <c r="D129" s="172"/>
      <c r="E129" s="166"/>
      <c r="F129" s="166"/>
      <c r="H129" s="166"/>
      <c r="I129" s="190"/>
      <c r="J129" s="166"/>
      <c r="K129" s="167"/>
      <c r="L129" s="179" t="s">
        <v>17</v>
      </c>
      <c r="M129" s="180"/>
      <c r="N129" s="181" t="str">
        <f>UPPER(IF(OR(M129="a",M129="as"),L121,IF(OR(M129="b",M129="bs"),L137,)))</f>
        <v/>
      </c>
      <c r="O129" s="173"/>
      <c r="P129" s="166"/>
      <c r="Q129" s="168"/>
      <c r="R129" s="169"/>
    </row>
    <row r="130" spans="1:18" s="157" customFormat="1" ht="9.6" customHeight="1">
      <c r="A130" s="171">
        <v>29</v>
      </c>
      <c r="B130" s="161" t="str">
        <f>IF($D130="","",VLOOKUP($D130,'[2]Senior Veterans Dou Main'!$A$7:$V$39,20))</f>
        <v/>
      </c>
      <c r="C130" s="161" t="str">
        <f>IF($D130="","",VLOOKUP($D130,'[2]Senior Veterans Dou Main'!$A$7:$V$39,21))</f>
        <v/>
      </c>
      <c r="D130" s="162"/>
      <c r="E130" s="161" t="s">
        <v>146</v>
      </c>
      <c r="F130" s="161"/>
      <c r="G130" s="183"/>
      <c r="H130" s="161" t="str">
        <f>IF($D130="","",VLOOKUP($D130,'[2]Senior Veterans Dou Main'!$A$7:$V$39,4))</f>
        <v/>
      </c>
      <c r="I130" s="165"/>
      <c r="J130" s="166"/>
      <c r="K130" s="167"/>
      <c r="L130" s="166"/>
      <c r="M130" s="185"/>
      <c r="N130" s="166"/>
      <c r="O130" s="167"/>
      <c r="P130" s="166"/>
      <c r="Q130" s="168"/>
      <c r="R130" s="169"/>
    </row>
    <row r="131" spans="1:18" s="157" customFormat="1" ht="9.6" customHeight="1">
      <c r="A131" s="171"/>
      <c r="B131" s="172"/>
      <c r="C131" s="172"/>
      <c r="D131" s="172"/>
      <c r="E131" s="161" t="s">
        <v>147</v>
      </c>
      <c r="F131" s="161"/>
      <c r="G131" s="183"/>
      <c r="H131" s="161" t="str">
        <f>IF($D130="","",VLOOKUP($D130,'[2]Senior Veterans Dou Main'!$A$7:$V$39,9))</f>
        <v/>
      </c>
      <c r="I131" s="173"/>
      <c r="J131" s="174" t="str">
        <f>IF(I131="a",E130,IF(I131="b",E132,""))</f>
        <v/>
      </c>
      <c r="K131" s="167"/>
      <c r="L131" s="166"/>
      <c r="M131" s="185"/>
      <c r="N131" s="166"/>
      <c r="O131" s="167"/>
      <c r="P131" s="166"/>
      <c r="Q131" s="168"/>
      <c r="R131" s="169"/>
    </row>
    <row r="132" spans="1:18" s="157" customFormat="1" ht="9.6" customHeight="1">
      <c r="A132" s="171"/>
      <c r="B132" s="172"/>
      <c r="C132" s="172"/>
      <c r="D132" s="189"/>
      <c r="E132" s="166"/>
      <c r="F132" s="166"/>
      <c r="H132" s="166"/>
      <c r="I132" s="176"/>
      <c r="J132" s="177" t="str">
        <f>UPPER(IF(OR(I133="a",I133="as"),E130,IF(OR(I133="b",I133="bs"),E134,)))</f>
        <v/>
      </c>
      <c r="K132" s="178"/>
      <c r="L132" s="166"/>
      <c r="M132" s="185"/>
      <c r="N132" s="166"/>
      <c r="O132" s="167"/>
      <c r="P132" s="166"/>
      <c r="Q132" s="168"/>
      <c r="R132" s="169"/>
    </row>
    <row r="133" spans="1:18" s="157" customFormat="1" ht="9.6" customHeight="1">
      <c r="A133" s="171"/>
      <c r="B133" s="172"/>
      <c r="C133" s="172"/>
      <c r="D133" s="189"/>
      <c r="E133" s="166"/>
      <c r="F133" s="166"/>
      <c r="H133" s="179" t="s">
        <v>17</v>
      </c>
      <c r="I133" s="180"/>
      <c r="J133" s="181" t="str">
        <f>UPPER(IF(OR(I133="a",I133="as"),E131,IF(OR(I133="b",I133="bs"),E135,)))</f>
        <v/>
      </c>
      <c r="K133" s="182"/>
      <c r="L133" s="166"/>
      <c r="M133" s="185"/>
      <c r="N133" s="166"/>
      <c r="O133" s="167"/>
      <c r="P133" s="166"/>
      <c r="Q133" s="168"/>
      <c r="R133" s="169"/>
    </row>
    <row r="134" spans="1:18" s="157" customFormat="1" ht="9.6" customHeight="1">
      <c r="A134" s="171">
        <v>30</v>
      </c>
      <c r="B134" s="161" t="str">
        <f>IF($D134="","",VLOOKUP($D134,'[2]Senior Veterans Dou Main'!$A$7:$V$39,20))</f>
        <v/>
      </c>
      <c r="C134" s="161" t="str">
        <f>IF($D134="","",VLOOKUP($D134,'[2]Senior Veterans Dou Main'!$A$7:$V$39,21))</f>
        <v/>
      </c>
      <c r="D134" s="162"/>
      <c r="E134" s="161" t="s">
        <v>148</v>
      </c>
      <c r="F134" s="161" t="str">
        <f>IF($D134="","",VLOOKUP($D134,'[2]Senior Veterans Dou Main'!$A$7:$V$39,3))</f>
        <v/>
      </c>
      <c r="G134" s="183"/>
      <c r="H134" s="161" t="str">
        <f>IF($D134="","",VLOOKUP($D134,'[2]Senior Veterans Dou Main'!$A$7:$V$39,4))</f>
        <v/>
      </c>
      <c r="I134" s="184"/>
      <c r="J134" s="166"/>
      <c r="K134" s="185"/>
      <c r="L134" s="186"/>
      <c r="M134" s="192"/>
      <c r="N134" s="166"/>
      <c r="O134" s="167"/>
      <c r="P134" s="166"/>
      <c r="Q134" s="168"/>
      <c r="R134" s="169"/>
    </row>
    <row r="135" spans="1:18" s="157" customFormat="1" ht="9.6" customHeight="1">
      <c r="A135" s="171"/>
      <c r="B135" s="172"/>
      <c r="C135" s="172"/>
      <c r="D135" s="172"/>
      <c r="E135" s="161" t="s">
        <v>149</v>
      </c>
      <c r="F135" s="161" t="str">
        <f>IF($D134="","",VLOOKUP($D134,'[2]Senior Veterans Dou Main'!$A$7:$V$39,8))</f>
        <v/>
      </c>
      <c r="G135" s="183"/>
      <c r="H135" s="161" t="str">
        <f>IF($D134="","",VLOOKUP($D134,'[2]Senior Veterans Dou Main'!$A$7:$V$39,9))</f>
        <v/>
      </c>
      <c r="I135" s="173"/>
      <c r="J135" s="166"/>
      <c r="K135" s="185"/>
      <c r="L135" s="187"/>
      <c r="M135" s="193"/>
      <c r="N135" s="166"/>
      <c r="O135" s="167"/>
      <c r="P135" s="166"/>
      <c r="Q135" s="168"/>
      <c r="R135" s="169"/>
    </row>
    <row r="136" spans="1:18" s="157" customFormat="1" ht="9.6" customHeight="1">
      <c r="A136" s="171"/>
      <c r="B136" s="172"/>
      <c r="C136" s="172"/>
      <c r="D136" s="189"/>
      <c r="E136" s="166"/>
      <c r="F136" s="166"/>
      <c r="H136" s="166"/>
      <c r="I136" s="190"/>
      <c r="J136" s="166"/>
      <c r="K136" s="176"/>
      <c r="L136" s="177" t="str">
        <f>UPPER(IF(OR(K137="a",K137="as"),J132,IF(OR(K137="b",K137="bs"),J140,)))</f>
        <v/>
      </c>
      <c r="M136" s="185"/>
      <c r="N136" s="166"/>
      <c r="O136" s="167"/>
      <c r="P136" s="166"/>
      <c r="Q136" s="168"/>
      <c r="R136" s="169"/>
    </row>
    <row r="137" spans="1:18" s="157" customFormat="1" ht="9.6" customHeight="1">
      <c r="A137" s="171"/>
      <c r="B137" s="172"/>
      <c r="C137" s="172"/>
      <c r="D137" s="189"/>
      <c r="E137" s="166"/>
      <c r="F137" s="166"/>
      <c r="H137" s="166"/>
      <c r="I137" s="190"/>
      <c r="J137" s="179" t="s">
        <v>17</v>
      </c>
      <c r="K137" s="180"/>
      <c r="L137" s="181" t="str">
        <f>UPPER(IF(OR(K137="a",K137="as"),J133,IF(OR(K137="b",K137="bs"),J141,)))</f>
        <v/>
      </c>
      <c r="M137" s="173"/>
      <c r="N137" s="166"/>
      <c r="O137" s="167"/>
      <c r="P137" s="166"/>
      <c r="Q137" s="168"/>
      <c r="R137" s="169"/>
    </row>
    <row r="138" spans="1:18" s="157" customFormat="1" ht="9.6" customHeight="1">
      <c r="A138" s="171">
        <v>31</v>
      </c>
      <c r="B138" s="161" t="str">
        <f>IF($D138="","",VLOOKUP($D138,'[2]Senior Veterans Dou Main'!$A$7:$V$39,20))</f>
        <v/>
      </c>
      <c r="C138" s="161" t="str">
        <f>IF($D138="","",VLOOKUP($D138,'[2]Senior Veterans Dou Main'!$A$7:$V$39,21))</f>
        <v/>
      </c>
      <c r="D138" s="162"/>
      <c r="E138" s="161" t="s">
        <v>109</v>
      </c>
      <c r="F138" s="161" t="str">
        <f>IF($D138="","",VLOOKUP($D138,'[2]Senior Veterans Dou Main'!$A$7:$V$39,3))</f>
        <v/>
      </c>
      <c r="G138" s="183"/>
      <c r="H138" s="161" t="str">
        <f>IF($D138="","",VLOOKUP($D138,'[2]Senior Veterans Dou Main'!$A$7:$V$39,4))</f>
        <v/>
      </c>
      <c r="I138" s="165"/>
      <c r="J138" s="166"/>
      <c r="K138" s="185"/>
      <c r="L138" s="166"/>
      <c r="M138" s="167"/>
      <c r="N138" s="284" t="str">
        <f>N63</f>
        <v>Final</v>
      </c>
      <c r="O138" s="285"/>
      <c r="P138" s="284" t="str">
        <f>P63</f>
        <v>Winners</v>
      </c>
      <c r="Q138" s="285"/>
      <c r="R138" s="169"/>
    </row>
    <row r="139" spans="1:18" s="157" customFormat="1" ht="9.6" customHeight="1">
      <c r="A139" s="171"/>
      <c r="B139" s="172"/>
      <c r="C139" s="172"/>
      <c r="D139" s="172"/>
      <c r="E139" s="161" t="s">
        <v>109</v>
      </c>
      <c r="F139" s="161" t="str">
        <f>IF($D138="","",VLOOKUP($D138,'[2]Senior Veterans Dou Main'!$A$7:$V$39,8))</f>
        <v/>
      </c>
      <c r="G139" s="183"/>
      <c r="H139" s="161" t="str">
        <f>IF($D138="","",VLOOKUP($D138,'[2]Senior Veterans Dou Main'!$A$7:$V$39,9))</f>
        <v/>
      </c>
      <c r="I139" s="173"/>
      <c r="J139" s="174" t="str">
        <f>IF(I139="a",E138,IF(I139="b",E140,""))</f>
        <v/>
      </c>
      <c r="K139" s="185"/>
      <c r="L139" s="166"/>
      <c r="M139" s="167"/>
      <c r="N139" s="286" t="str">
        <f>N64</f>
        <v/>
      </c>
      <c r="O139" s="285"/>
      <c r="P139" s="288"/>
      <c r="Q139" s="285"/>
      <c r="R139" s="169"/>
    </row>
    <row r="140" spans="1:18" s="157" customFormat="1" ht="9.6" customHeight="1">
      <c r="A140" s="171"/>
      <c r="B140" s="172"/>
      <c r="C140" s="172"/>
      <c r="D140" s="172"/>
      <c r="E140" s="174"/>
      <c r="F140" s="174"/>
      <c r="G140" s="197"/>
      <c r="H140" s="174"/>
      <c r="I140" s="176"/>
      <c r="J140" s="177" t="str">
        <f>UPPER(IF(OR(I141="a",I141="as"),E138,IF(OR(I141="b",I141="bs"),E142,)))</f>
        <v>MOHAMMED NABEEL</v>
      </c>
      <c r="K140" s="192"/>
      <c r="L140" s="166"/>
      <c r="M140" s="167"/>
      <c r="N140" s="289" t="str">
        <f>N65</f>
        <v/>
      </c>
      <c r="O140" s="305"/>
      <c r="P140" s="288"/>
      <c r="Q140" s="285"/>
      <c r="R140" s="169"/>
    </row>
    <row r="141" spans="1:18" s="157" customFormat="1" ht="9.6" customHeight="1">
      <c r="A141" s="171"/>
      <c r="B141" s="172"/>
      <c r="C141" s="172"/>
      <c r="D141" s="172"/>
      <c r="E141" s="166"/>
      <c r="F141" s="166"/>
      <c r="H141" s="179" t="s">
        <v>17</v>
      </c>
      <c r="I141" s="180" t="s">
        <v>86</v>
      </c>
      <c r="J141" s="181" t="str">
        <f>UPPER(IF(OR(I141="a",I141="as"),E139,IF(OR(I141="b",I141="bs"),E143,)))</f>
        <v>TRESTRAIL EMMA ROSE</v>
      </c>
      <c r="K141" s="173"/>
      <c r="L141" s="166"/>
      <c r="M141" s="167"/>
      <c r="N141" s="288"/>
      <c r="O141" s="306"/>
      <c r="P141" s="292" t="str">
        <f>P66</f>
        <v/>
      </c>
      <c r="Q141" s="285"/>
      <c r="R141" s="169"/>
    </row>
    <row r="142" spans="1:18" s="157" customFormat="1" ht="9.6" customHeight="1">
      <c r="A142" s="160">
        <v>32</v>
      </c>
      <c r="B142" s="161">
        <f>IF($D142="","",VLOOKUP($D142,'[2]Senior Veterans Dou Main'!$A$7:$V$39,20))</f>
        <v>0</v>
      </c>
      <c r="C142" s="161">
        <f>IF($D142="","",VLOOKUP($D142,'[2]Senior Veterans Dou Main'!$A$7:$V$39,21))</f>
        <v>0</v>
      </c>
      <c r="D142" s="162">
        <v>2</v>
      </c>
      <c r="E142" s="163" t="s">
        <v>150</v>
      </c>
      <c r="F142" s="163"/>
      <c r="G142" s="164"/>
      <c r="H142" s="163">
        <f>IF($D142="","",VLOOKUP($D142,'[2]Senior Veterans Dou Main'!$A$7:$V$39,4))</f>
        <v>0</v>
      </c>
      <c r="I142" s="184"/>
      <c r="J142" s="166"/>
      <c r="K142" s="167"/>
      <c r="L142" s="186"/>
      <c r="M142" s="178"/>
      <c r="N142" s="288"/>
      <c r="O142" s="306"/>
      <c r="P142" s="289" t="str">
        <f>P67</f>
        <v/>
      </c>
      <c r="Q142" s="305"/>
      <c r="R142" s="169"/>
    </row>
    <row r="143" spans="1:18" s="157" customFormat="1" ht="9.6" customHeight="1">
      <c r="A143" s="171"/>
      <c r="B143" s="172"/>
      <c r="C143" s="172"/>
      <c r="D143" s="172"/>
      <c r="E143" s="163" t="s">
        <v>151</v>
      </c>
      <c r="F143" s="163"/>
      <c r="G143" s="164"/>
      <c r="H143" s="163">
        <f>IF($D142="","",VLOOKUP($D142,'[2]Senior Veterans Dou Main'!$A$7:$V$39,9))</f>
        <v>0</v>
      </c>
      <c r="I143" s="173"/>
      <c r="J143" s="166"/>
      <c r="K143" s="167"/>
      <c r="L143" s="187"/>
      <c r="M143" s="188"/>
      <c r="N143" s="286" t="str">
        <f>N68</f>
        <v/>
      </c>
      <c r="O143" s="306"/>
      <c r="P143" s="288">
        <f>P68</f>
        <v>0</v>
      </c>
      <c r="Q143" s="285"/>
      <c r="R143" s="169"/>
    </row>
    <row r="144" spans="1:18" s="157" customFormat="1" ht="9.6" customHeight="1">
      <c r="A144" s="198"/>
      <c r="B144" s="199"/>
      <c r="C144" s="199"/>
      <c r="D144" s="200"/>
      <c r="E144" s="201"/>
      <c r="F144" s="201"/>
      <c r="G144" s="202"/>
      <c r="H144" s="201"/>
      <c r="I144" s="203"/>
      <c r="J144" s="204"/>
      <c r="K144" s="205"/>
      <c r="L144" s="204"/>
      <c r="M144" s="205"/>
      <c r="N144" s="289" t="str">
        <f>N69</f>
        <v/>
      </c>
      <c r="O144" s="311"/>
      <c r="P144" s="312"/>
      <c r="Q144" s="313"/>
      <c r="R144" s="169"/>
    </row>
    <row r="145" spans="1:18" s="210" customFormat="1" ht="6" customHeight="1">
      <c r="A145" s="198"/>
      <c r="B145" s="199"/>
      <c r="C145" s="199"/>
      <c r="D145" s="200"/>
      <c r="E145" s="201"/>
      <c r="F145" s="201"/>
      <c r="G145" s="206"/>
      <c r="H145" s="201"/>
      <c r="I145" s="203"/>
      <c r="J145" s="204"/>
      <c r="K145" s="205"/>
      <c r="L145" s="207"/>
      <c r="M145" s="208"/>
      <c r="N145" s="299"/>
      <c r="O145" s="300"/>
      <c r="P145" s="299"/>
      <c r="Q145" s="300"/>
      <c r="R145" s="209"/>
    </row>
    <row r="146" spans="1:18" s="222" customFormat="1" ht="10.5" customHeight="1">
      <c r="A146" s="211" t="s">
        <v>20</v>
      </c>
      <c r="B146" s="212"/>
      <c r="C146" s="213"/>
      <c r="D146" s="214" t="s">
        <v>21</v>
      </c>
      <c r="E146" s="215" t="s">
        <v>44</v>
      </c>
      <c r="F146" s="215"/>
      <c r="G146" s="215"/>
      <c r="H146" s="216"/>
      <c r="I146" s="215" t="s">
        <v>21</v>
      </c>
      <c r="J146" s="215" t="s">
        <v>45</v>
      </c>
      <c r="K146" s="217"/>
      <c r="L146" s="215" t="s">
        <v>24</v>
      </c>
      <c r="M146" s="218"/>
      <c r="N146" s="219" t="s">
        <v>25</v>
      </c>
      <c r="O146" s="219"/>
      <c r="P146" s="220">
        <f>P71</f>
        <v>0</v>
      </c>
      <c r="Q146" s="221"/>
    </row>
    <row r="147" spans="1:18" s="222" customFormat="1" ht="9" customHeight="1">
      <c r="A147" s="223" t="s">
        <v>26</v>
      </c>
      <c r="B147" s="224"/>
      <c r="C147" s="225">
        <f>C72</f>
        <v>0</v>
      </c>
      <c r="D147" s="226">
        <v>1</v>
      </c>
      <c r="E147" s="227" t="str">
        <f>E7</f>
        <v>DUKE Akiel</v>
      </c>
      <c r="F147" s="228">
        <f t="shared" ref="E147:G154" si="0">F72</f>
        <v>5</v>
      </c>
      <c r="G147" s="228" t="str">
        <f t="shared" si="0"/>
        <v>WARD Jerome</v>
      </c>
      <c r="H147" s="229"/>
      <c r="I147" s="230" t="s">
        <v>27</v>
      </c>
      <c r="J147" s="224">
        <f t="shared" ref="J147:J154" si="1">J72</f>
        <v>0</v>
      </c>
      <c r="K147" s="231"/>
      <c r="L147" s="224">
        <f t="shared" ref="L147:L154" si="2">L72</f>
        <v>0</v>
      </c>
      <c r="M147" s="232"/>
      <c r="N147" s="233" t="s">
        <v>46</v>
      </c>
      <c r="O147" s="234"/>
      <c r="P147" s="234"/>
      <c r="Q147" s="235"/>
    </row>
    <row r="148" spans="1:18" s="222" customFormat="1" ht="9" customHeight="1">
      <c r="A148" s="223" t="s">
        <v>29</v>
      </c>
      <c r="B148" s="224"/>
      <c r="C148" s="225">
        <f>C73</f>
        <v>0</v>
      </c>
      <c r="D148" s="226"/>
      <c r="E148" s="414" t="str">
        <f>E8</f>
        <v>MOHAMMED Carlista</v>
      </c>
      <c r="F148" s="228">
        <f t="shared" si="0"/>
        <v>0</v>
      </c>
      <c r="G148" s="228" t="str">
        <f t="shared" si="0"/>
        <v>DAVIS Emma</v>
      </c>
      <c r="H148" s="229"/>
      <c r="I148" s="230"/>
      <c r="J148" s="224">
        <f t="shared" si="1"/>
        <v>0</v>
      </c>
      <c r="K148" s="231"/>
      <c r="L148" s="224">
        <f t="shared" si="2"/>
        <v>0</v>
      </c>
      <c r="M148" s="232"/>
      <c r="N148" s="236">
        <f>N73</f>
        <v>0</v>
      </c>
      <c r="O148" s="237"/>
      <c r="P148" s="236"/>
      <c r="Q148" s="238"/>
    </row>
    <row r="149" spans="1:18" s="222" customFormat="1" ht="9" customHeight="1">
      <c r="A149" s="239" t="s">
        <v>31</v>
      </c>
      <c r="B149" s="236"/>
      <c r="C149" s="240">
        <f>C74</f>
        <v>0</v>
      </c>
      <c r="D149" s="226">
        <v>2</v>
      </c>
      <c r="E149" s="227" t="str">
        <f>E142</f>
        <v>MOHAMMED Nabeel</v>
      </c>
      <c r="F149" s="228">
        <f t="shared" si="0"/>
        <v>6</v>
      </c>
      <c r="G149" s="228" t="str">
        <f t="shared" si="0"/>
        <v>GRAZETTE Ivor</v>
      </c>
      <c r="H149" s="229"/>
      <c r="I149" s="230" t="s">
        <v>30</v>
      </c>
      <c r="J149" s="224">
        <f t="shared" si="1"/>
        <v>0</v>
      </c>
      <c r="K149" s="231"/>
      <c r="L149" s="224">
        <f t="shared" si="2"/>
        <v>0</v>
      </c>
      <c r="M149" s="232"/>
      <c r="N149" s="233" t="s">
        <v>33</v>
      </c>
      <c r="O149" s="234"/>
      <c r="P149" s="234"/>
      <c r="Q149" s="235"/>
    </row>
    <row r="150" spans="1:18" s="222" customFormat="1" ht="9" customHeight="1">
      <c r="A150" s="241"/>
      <c r="B150" s="242"/>
      <c r="C150" s="243"/>
      <c r="D150" s="226"/>
      <c r="E150" s="227" t="str">
        <f>E143</f>
        <v>TRESTRAIL Emma Rose</v>
      </c>
      <c r="F150" s="228">
        <f t="shared" si="0"/>
        <v>0</v>
      </c>
      <c r="G150" s="228" t="str">
        <f t="shared" si="0"/>
        <v>BEACH Sindy</v>
      </c>
      <c r="H150" s="229"/>
      <c r="I150" s="230"/>
      <c r="J150" s="224">
        <f t="shared" si="1"/>
        <v>0</v>
      </c>
      <c r="K150" s="231"/>
      <c r="L150" s="224">
        <f t="shared" si="2"/>
        <v>0</v>
      </c>
      <c r="M150" s="232"/>
      <c r="N150" s="224"/>
      <c r="O150" s="231"/>
      <c r="P150" s="224"/>
      <c r="Q150" s="232"/>
    </row>
    <row r="151" spans="1:18" s="222" customFormat="1" ht="9" customHeight="1">
      <c r="A151" s="244" t="s">
        <v>35</v>
      </c>
      <c r="B151" s="245"/>
      <c r="C151" s="246"/>
      <c r="D151" s="226">
        <v>3</v>
      </c>
      <c r="E151" s="227" t="str">
        <f>E110</f>
        <v>MOONASAR Keshan</v>
      </c>
      <c r="F151" s="228">
        <f t="shared" si="0"/>
        <v>7</v>
      </c>
      <c r="G151" s="228" t="str">
        <f t="shared" si="0"/>
        <v>MAHASE Dexter</v>
      </c>
      <c r="H151" s="229"/>
      <c r="I151" s="230" t="s">
        <v>32</v>
      </c>
      <c r="J151" s="224">
        <f t="shared" si="1"/>
        <v>0</v>
      </c>
      <c r="K151" s="231"/>
      <c r="L151" s="224">
        <f t="shared" si="2"/>
        <v>0</v>
      </c>
      <c r="M151" s="232"/>
      <c r="N151" s="236">
        <f>N76</f>
        <v>0</v>
      </c>
      <c r="O151" s="237"/>
      <c r="P151" s="236"/>
      <c r="Q151" s="238"/>
    </row>
    <row r="152" spans="1:18" s="222" customFormat="1" ht="9" customHeight="1">
      <c r="A152" s="223" t="s">
        <v>26</v>
      </c>
      <c r="B152" s="224"/>
      <c r="C152" s="225">
        <f>C77</f>
        <v>0</v>
      </c>
      <c r="D152" s="226"/>
      <c r="E152" s="227" t="str">
        <f>E111</f>
        <v>LEE ASSANG Yin</v>
      </c>
      <c r="F152" s="228">
        <f t="shared" si="0"/>
        <v>0</v>
      </c>
      <c r="G152" s="228" t="str">
        <f t="shared" si="0"/>
        <v>FARRIER Lindy Ann</v>
      </c>
      <c r="H152" s="229"/>
      <c r="I152" s="230"/>
      <c r="J152" s="224">
        <f t="shared" si="1"/>
        <v>0</v>
      </c>
      <c r="K152" s="231"/>
      <c r="L152" s="224">
        <f t="shared" si="2"/>
        <v>0</v>
      </c>
      <c r="M152" s="232"/>
      <c r="N152" s="233" t="s">
        <v>38</v>
      </c>
      <c r="O152" s="234"/>
      <c r="P152" s="234"/>
      <c r="Q152" s="235"/>
    </row>
    <row r="153" spans="1:18" s="222" customFormat="1" ht="9" customHeight="1">
      <c r="A153" s="223" t="s">
        <v>39</v>
      </c>
      <c r="B153" s="224"/>
      <c r="C153" s="225">
        <f>C78</f>
        <v>0</v>
      </c>
      <c r="D153" s="226">
        <v>4</v>
      </c>
      <c r="E153" s="227" t="str">
        <f t="shared" si="0"/>
        <v>AUGUSTE Collin</v>
      </c>
      <c r="F153" s="228">
        <f t="shared" si="0"/>
        <v>8</v>
      </c>
      <c r="G153" s="228" t="str">
        <f t="shared" si="0"/>
        <v>ROBINSON Ronald</v>
      </c>
      <c r="H153" s="229"/>
      <c r="I153" s="230" t="s">
        <v>34</v>
      </c>
      <c r="J153" s="224">
        <f t="shared" si="1"/>
        <v>0</v>
      </c>
      <c r="K153" s="231"/>
      <c r="L153" s="224">
        <f t="shared" si="2"/>
        <v>0</v>
      </c>
      <c r="M153" s="232"/>
      <c r="N153" s="224"/>
      <c r="O153" s="231"/>
      <c r="P153" s="224"/>
      <c r="Q153" s="232"/>
    </row>
    <row r="154" spans="1:18" s="222" customFormat="1" ht="9" customHeight="1">
      <c r="A154" s="239" t="s">
        <v>41</v>
      </c>
      <c r="B154" s="236"/>
      <c r="C154" s="240">
        <f>C79</f>
        <v>0</v>
      </c>
      <c r="D154" s="249"/>
      <c r="E154" s="250" t="str">
        <f t="shared" si="0"/>
        <v>KING Anya</v>
      </c>
      <c r="F154" s="251">
        <f t="shared" si="0"/>
        <v>0</v>
      </c>
      <c r="G154" s="251" t="str">
        <f t="shared" si="0"/>
        <v>GARCIA Bridgette</v>
      </c>
      <c r="H154" s="252"/>
      <c r="I154" s="253"/>
      <c r="J154" s="236">
        <f t="shared" si="1"/>
        <v>0</v>
      </c>
      <c r="K154" s="237"/>
      <c r="L154" s="236">
        <f t="shared" si="2"/>
        <v>0</v>
      </c>
      <c r="M154" s="238"/>
      <c r="N154" s="236" t="str">
        <f>N79</f>
        <v>Chester Dalrymple</v>
      </c>
      <c r="O154" s="237"/>
      <c r="P154" s="236"/>
      <c r="Q154" s="238"/>
    </row>
  </sheetData>
  <mergeCells count="3">
    <mergeCell ref="A1:P1"/>
    <mergeCell ref="G2:N2"/>
    <mergeCell ref="A4:C4"/>
  </mergeCells>
  <conditionalFormatting sqref="B7 B11 B15 B19 B23 B27 B31 B35 B39 B43 B47 B51 B55 B59 B63 B67 B82 B86 B90 B94 B98 B102 B106 B110 B114 B118 B122 B126 B130 B134 B138 B142">
    <cfRule type="cellIs" dxfId="59" priority="1" stopIfTrue="1" operator="equal">
      <formula>"DA"</formula>
    </cfRule>
  </conditionalFormatting>
  <conditionalFormatting sqref="H10 H58 H42 H50 H34 H26 H18 H66 J30 L22 N38 J62 J46 L54 J14 H85 H133 H117 H125 H109 H101 H93 H141 J105 L97 N113 J137 J121 L129 J89 N67">
    <cfRule type="expression" dxfId="58" priority="2" stopIfTrue="1">
      <formula>AND($N$1="CU",H10="Umpire")</formula>
    </cfRule>
    <cfRule type="expression" dxfId="57" priority="3" stopIfTrue="1">
      <formula>AND($N$1="CU",H10&lt;&gt;"Umpire",I10&lt;&gt;"")</formula>
    </cfRule>
    <cfRule type="expression" dxfId="56" priority="4" stopIfTrue="1">
      <formula>AND($N$1="CU",H10&lt;&gt;"Umpire")</formula>
    </cfRule>
  </conditionalFormatting>
  <conditionalFormatting sqref="L13 L29 L45 L61 N21 N53 P37 J9 J17 J25 J33 J41 J49 J57 J65 L88 L104 L120 L136 N96 N128 P112 J84 J92 J100 J108 J116 J124 J132 J140">
    <cfRule type="expression" dxfId="55" priority="5" stopIfTrue="1">
      <formula>I10="as"</formula>
    </cfRule>
    <cfRule type="expression" dxfId="54" priority="6" stopIfTrue="1">
      <formula>I10="bs"</formula>
    </cfRule>
  </conditionalFormatting>
  <conditionalFormatting sqref="L14 L30 L46 L62 N22 N54 P38 J10 J18 J26 J34 J42 J50 J58 J66 L89 L105 L121 L137 N97 N129 P113 J85 J93 J101 J109 J117 J125 J133 J141">
    <cfRule type="expression" dxfId="53" priority="7" stopIfTrue="1">
      <formula>I10="as"</formula>
    </cfRule>
    <cfRule type="expression" dxfId="52" priority="8" stopIfTrue="1">
      <formula>I10="bs"</formula>
    </cfRule>
  </conditionalFormatting>
  <conditionalFormatting sqref="I10 I18 I26 I34 I42 I50 I58 I66 K62 K46 K30 K14 M22 M54 O38 I85 I93 I101 I109 I117 I125 I133 I141 K137 K121 K105 K89 M97 M129 O113 O67">
    <cfRule type="expression" dxfId="51" priority="9" stopIfTrue="1">
      <formula>$N$1="CU"</formula>
    </cfRule>
  </conditionalFormatting>
  <conditionalFormatting sqref="E7 E11 E27 E31 E35 E39 E43 E63 E67 E82 E86 E106 E110 E114 E118 E122 E130 E134 E138 E142">
    <cfRule type="cellIs" dxfId="50" priority="10" stopIfTrue="1" operator="equal">
      <formula>"Bye"</formula>
    </cfRule>
  </conditionalFormatting>
  <conditionalFormatting sqref="D7 D11 D15 D19 D23 D27 D31 D35 D39 D43 D47 D51 D55 D59 D63 D67 D82 D86 D90 D94 D98 D102 D106 D110 D114 D118 D122 D126 D130 D134 D138 D142">
    <cfRule type="cellIs" dxfId="49" priority="11" stopIfTrue="1" operator="lessThan">
      <formula>9</formula>
    </cfRule>
  </conditionalFormatting>
  <conditionalFormatting sqref="N65">
    <cfRule type="expression" dxfId="48" priority="12" stopIfTrue="1">
      <formula>O38="as"</formula>
    </cfRule>
    <cfRule type="expression" dxfId="47" priority="13" stopIfTrue="1">
      <formula>O38="bs"</formula>
    </cfRule>
  </conditionalFormatting>
  <conditionalFormatting sqref="N69">
    <cfRule type="expression" dxfId="46" priority="14" stopIfTrue="1">
      <formula>O113="as"</formula>
    </cfRule>
    <cfRule type="expression" dxfId="45" priority="15" stopIfTrue="1">
      <formula>O113="bs"</formula>
    </cfRule>
  </conditionalFormatting>
  <conditionalFormatting sqref="N64">
    <cfRule type="expression" dxfId="44" priority="16" stopIfTrue="1">
      <formula>O38="as"</formula>
    </cfRule>
    <cfRule type="expression" dxfId="43" priority="17" stopIfTrue="1">
      <formula>O38="bs"</formula>
    </cfRule>
  </conditionalFormatting>
  <conditionalFormatting sqref="N68">
    <cfRule type="expression" dxfId="42" priority="18" stopIfTrue="1">
      <formula>O113="as"</formula>
    </cfRule>
    <cfRule type="expression" dxfId="41" priority="19" stopIfTrue="1">
      <formula>O113="bs"</formula>
    </cfRule>
  </conditionalFormatting>
  <conditionalFormatting sqref="P67">
    <cfRule type="expression" dxfId="40" priority="20" stopIfTrue="1">
      <formula>O67="as"</formula>
    </cfRule>
    <cfRule type="expression" dxfId="39" priority="21" stopIfTrue="1">
      <formula>O67="bs"</formula>
    </cfRule>
  </conditionalFormatting>
  <conditionalFormatting sqref="P66">
    <cfRule type="expression" dxfId="38" priority="22" stopIfTrue="1">
      <formula>O67="as"</formula>
    </cfRule>
    <cfRule type="expression" dxfId="37" priority="23" stopIfTrue="1">
      <formula>O67="bs"</formula>
    </cfRule>
  </conditionalFormatting>
  <conditionalFormatting sqref="P142">
    <cfRule type="expression" dxfId="36" priority="24" stopIfTrue="1">
      <formula>O67="as"</formula>
    </cfRule>
    <cfRule type="expression" dxfId="35" priority="25" stopIfTrue="1">
      <formula>O67="bs"</formula>
    </cfRule>
  </conditionalFormatting>
  <conditionalFormatting sqref="N140">
    <cfRule type="expression" dxfId="34" priority="26" stopIfTrue="1">
      <formula>O38="as"</formula>
    </cfRule>
    <cfRule type="expression" dxfId="33" priority="27" stopIfTrue="1">
      <formula>O38="bs"</formula>
    </cfRule>
  </conditionalFormatting>
  <conditionalFormatting sqref="N144">
    <cfRule type="expression" dxfId="32" priority="28" stopIfTrue="1">
      <formula>O113="as"</formula>
    </cfRule>
    <cfRule type="expression" dxfId="31" priority="29" stopIfTrue="1">
      <formula>O113="bs"</formula>
    </cfRule>
  </conditionalFormatting>
  <conditionalFormatting sqref="N139">
    <cfRule type="expression" dxfId="30" priority="30" stopIfTrue="1">
      <formula>O38="as"</formula>
    </cfRule>
    <cfRule type="expression" dxfId="29" priority="31" stopIfTrue="1">
      <formula>O38="bs"</formula>
    </cfRule>
  </conditionalFormatting>
  <conditionalFormatting sqref="N143">
    <cfRule type="expression" dxfId="28" priority="32" stopIfTrue="1">
      <formula>O113="as"</formula>
    </cfRule>
    <cfRule type="expression" dxfId="27" priority="33" stopIfTrue="1">
      <formula>O113="bs"</formula>
    </cfRule>
  </conditionalFormatting>
  <conditionalFormatting sqref="P141">
    <cfRule type="expression" dxfId="26" priority="34" stopIfTrue="1">
      <formula>O67="as"</formula>
    </cfRule>
    <cfRule type="expression" dxfId="25" priority="35" stopIfTrue="1">
      <formula>O67="bs"</formula>
    </cfRule>
  </conditionalFormatting>
  <printOptions horizontalCentered="1"/>
  <pageMargins left="0.35" right="0.35" top="0.39" bottom="0.39" header="0" footer="0"/>
  <pageSetup paperSize="9" orientation="portrait" horizontalDpi="300" verticalDpi="300" r:id="rId1"/>
  <headerFooter alignWithMargins="0"/>
  <rowBreaks count="1" manualBreakCount="1">
    <brk id="79" max="16383" man="1"/>
  </rowBreaks>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H117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H65653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H131189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H196725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H262261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H327797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H393333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H458869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H524405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H589941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H655477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H721013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H786549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H852085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H917621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H983157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H133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WVP133 H65669 JD65669 SZ65669 ACV65669 AMR65669 AWN65669 BGJ65669 BQF65669 CAB65669 CJX65669 CTT65669 DDP65669 DNL65669 DXH65669 EHD65669 EQZ65669 FAV65669 FKR65669 FUN65669 GEJ65669 GOF65669 GYB65669 HHX65669 HRT65669 IBP65669 ILL65669 IVH65669 JFD65669 JOZ65669 JYV65669 KIR65669 KSN65669 LCJ65669 LMF65669 LWB65669 MFX65669 MPT65669 MZP65669 NJL65669 NTH65669 ODD65669 OMZ65669 OWV65669 PGR65669 PQN65669 QAJ65669 QKF65669 QUB65669 RDX65669 RNT65669 RXP65669 SHL65669 SRH65669 TBD65669 TKZ65669 TUV65669 UER65669 UON65669 UYJ65669 VIF65669 VSB65669 WBX65669 WLT65669 WVP65669 H131205 JD131205 SZ131205 ACV131205 AMR131205 AWN131205 BGJ131205 BQF131205 CAB131205 CJX131205 CTT131205 DDP131205 DNL131205 DXH131205 EHD131205 EQZ131205 FAV131205 FKR131205 FUN131205 GEJ131205 GOF131205 GYB131205 HHX131205 HRT131205 IBP131205 ILL131205 IVH131205 JFD131205 JOZ131205 JYV131205 KIR131205 KSN131205 LCJ131205 LMF131205 LWB131205 MFX131205 MPT131205 MZP131205 NJL131205 NTH131205 ODD131205 OMZ131205 OWV131205 PGR131205 PQN131205 QAJ131205 QKF131205 QUB131205 RDX131205 RNT131205 RXP131205 SHL131205 SRH131205 TBD131205 TKZ131205 TUV131205 UER131205 UON131205 UYJ131205 VIF131205 VSB131205 WBX131205 WLT131205 WVP131205 H196741 JD196741 SZ196741 ACV196741 AMR196741 AWN196741 BGJ196741 BQF196741 CAB196741 CJX196741 CTT196741 DDP196741 DNL196741 DXH196741 EHD196741 EQZ196741 FAV196741 FKR196741 FUN196741 GEJ196741 GOF196741 GYB196741 HHX196741 HRT196741 IBP196741 ILL196741 IVH196741 JFD196741 JOZ196741 JYV196741 KIR196741 KSN196741 LCJ196741 LMF196741 LWB196741 MFX196741 MPT196741 MZP196741 NJL196741 NTH196741 ODD196741 OMZ196741 OWV196741 PGR196741 PQN196741 QAJ196741 QKF196741 QUB196741 RDX196741 RNT196741 RXP196741 SHL196741 SRH196741 TBD196741 TKZ196741 TUV196741 UER196741 UON196741 UYJ196741 VIF196741 VSB196741 WBX196741 WLT196741 WVP196741 H262277 JD262277 SZ262277 ACV262277 AMR262277 AWN262277 BGJ262277 BQF262277 CAB262277 CJX262277 CTT262277 DDP262277 DNL262277 DXH262277 EHD262277 EQZ262277 FAV262277 FKR262277 FUN262277 GEJ262277 GOF262277 GYB262277 HHX262277 HRT262277 IBP262277 ILL262277 IVH262277 JFD262277 JOZ262277 JYV262277 KIR262277 KSN262277 LCJ262277 LMF262277 LWB262277 MFX262277 MPT262277 MZP262277 NJL262277 NTH262277 ODD262277 OMZ262277 OWV262277 PGR262277 PQN262277 QAJ262277 QKF262277 QUB262277 RDX262277 RNT262277 RXP262277 SHL262277 SRH262277 TBD262277 TKZ262277 TUV262277 UER262277 UON262277 UYJ262277 VIF262277 VSB262277 WBX262277 WLT262277 WVP262277 H327813 JD327813 SZ327813 ACV327813 AMR327813 AWN327813 BGJ327813 BQF327813 CAB327813 CJX327813 CTT327813 DDP327813 DNL327813 DXH327813 EHD327813 EQZ327813 FAV327813 FKR327813 FUN327813 GEJ327813 GOF327813 GYB327813 HHX327813 HRT327813 IBP327813 ILL327813 IVH327813 JFD327813 JOZ327813 JYV327813 KIR327813 KSN327813 LCJ327813 LMF327813 LWB327813 MFX327813 MPT327813 MZP327813 NJL327813 NTH327813 ODD327813 OMZ327813 OWV327813 PGR327813 PQN327813 QAJ327813 QKF327813 QUB327813 RDX327813 RNT327813 RXP327813 SHL327813 SRH327813 TBD327813 TKZ327813 TUV327813 UER327813 UON327813 UYJ327813 VIF327813 VSB327813 WBX327813 WLT327813 WVP327813 H393349 JD393349 SZ393349 ACV393349 AMR393349 AWN393349 BGJ393349 BQF393349 CAB393349 CJX393349 CTT393349 DDP393349 DNL393349 DXH393349 EHD393349 EQZ393349 FAV393349 FKR393349 FUN393349 GEJ393349 GOF393349 GYB393349 HHX393349 HRT393349 IBP393349 ILL393349 IVH393349 JFD393349 JOZ393349 JYV393349 KIR393349 KSN393349 LCJ393349 LMF393349 LWB393349 MFX393349 MPT393349 MZP393349 NJL393349 NTH393349 ODD393349 OMZ393349 OWV393349 PGR393349 PQN393349 QAJ393349 QKF393349 QUB393349 RDX393349 RNT393349 RXP393349 SHL393349 SRH393349 TBD393349 TKZ393349 TUV393349 UER393349 UON393349 UYJ393349 VIF393349 VSB393349 WBX393349 WLT393349 WVP393349 H458885 JD458885 SZ458885 ACV458885 AMR458885 AWN458885 BGJ458885 BQF458885 CAB458885 CJX458885 CTT458885 DDP458885 DNL458885 DXH458885 EHD458885 EQZ458885 FAV458885 FKR458885 FUN458885 GEJ458885 GOF458885 GYB458885 HHX458885 HRT458885 IBP458885 ILL458885 IVH458885 JFD458885 JOZ458885 JYV458885 KIR458885 KSN458885 LCJ458885 LMF458885 LWB458885 MFX458885 MPT458885 MZP458885 NJL458885 NTH458885 ODD458885 OMZ458885 OWV458885 PGR458885 PQN458885 QAJ458885 QKF458885 QUB458885 RDX458885 RNT458885 RXP458885 SHL458885 SRH458885 TBD458885 TKZ458885 TUV458885 UER458885 UON458885 UYJ458885 VIF458885 VSB458885 WBX458885 WLT458885 WVP458885 H524421 JD524421 SZ524421 ACV524421 AMR524421 AWN524421 BGJ524421 BQF524421 CAB524421 CJX524421 CTT524421 DDP524421 DNL524421 DXH524421 EHD524421 EQZ524421 FAV524421 FKR524421 FUN524421 GEJ524421 GOF524421 GYB524421 HHX524421 HRT524421 IBP524421 ILL524421 IVH524421 JFD524421 JOZ524421 JYV524421 KIR524421 KSN524421 LCJ524421 LMF524421 LWB524421 MFX524421 MPT524421 MZP524421 NJL524421 NTH524421 ODD524421 OMZ524421 OWV524421 PGR524421 PQN524421 QAJ524421 QKF524421 QUB524421 RDX524421 RNT524421 RXP524421 SHL524421 SRH524421 TBD524421 TKZ524421 TUV524421 UER524421 UON524421 UYJ524421 VIF524421 VSB524421 WBX524421 WLT524421 WVP524421 H589957 JD589957 SZ589957 ACV589957 AMR589957 AWN589957 BGJ589957 BQF589957 CAB589957 CJX589957 CTT589957 DDP589957 DNL589957 DXH589957 EHD589957 EQZ589957 FAV589957 FKR589957 FUN589957 GEJ589957 GOF589957 GYB589957 HHX589957 HRT589957 IBP589957 ILL589957 IVH589957 JFD589957 JOZ589957 JYV589957 KIR589957 KSN589957 LCJ589957 LMF589957 LWB589957 MFX589957 MPT589957 MZP589957 NJL589957 NTH589957 ODD589957 OMZ589957 OWV589957 PGR589957 PQN589957 QAJ589957 QKF589957 QUB589957 RDX589957 RNT589957 RXP589957 SHL589957 SRH589957 TBD589957 TKZ589957 TUV589957 UER589957 UON589957 UYJ589957 VIF589957 VSB589957 WBX589957 WLT589957 WVP589957 H655493 JD655493 SZ655493 ACV655493 AMR655493 AWN655493 BGJ655493 BQF655493 CAB655493 CJX655493 CTT655493 DDP655493 DNL655493 DXH655493 EHD655493 EQZ655493 FAV655493 FKR655493 FUN655493 GEJ655493 GOF655493 GYB655493 HHX655493 HRT655493 IBP655493 ILL655493 IVH655493 JFD655493 JOZ655493 JYV655493 KIR655493 KSN655493 LCJ655493 LMF655493 LWB655493 MFX655493 MPT655493 MZP655493 NJL655493 NTH655493 ODD655493 OMZ655493 OWV655493 PGR655493 PQN655493 QAJ655493 QKF655493 QUB655493 RDX655493 RNT655493 RXP655493 SHL655493 SRH655493 TBD655493 TKZ655493 TUV655493 UER655493 UON655493 UYJ655493 VIF655493 VSB655493 WBX655493 WLT655493 WVP655493 H721029 JD721029 SZ721029 ACV721029 AMR721029 AWN721029 BGJ721029 BQF721029 CAB721029 CJX721029 CTT721029 DDP721029 DNL721029 DXH721029 EHD721029 EQZ721029 FAV721029 FKR721029 FUN721029 GEJ721029 GOF721029 GYB721029 HHX721029 HRT721029 IBP721029 ILL721029 IVH721029 JFD721029 JOZ721029 JYV721029 KIR721029 KSN721029 LCJ721029 LMF721029 LWB721029 MFX721029 MPT721029 MZP721029 NJL721029 NTH721029 ODD721029 OMZ721029 OWV721029 PGR721029 PQN721029 QAJ721029 QKF721029 QUB721029 RDX721029 RNT721029 RXP721029 SHL721029 SRH721029 TBD721029 TKZ721029 TUV721029 UER721029 UON721029 UYJ721029 VIF721029 VSB721029 WBX721029 WLT721029 WVP721029 H786565 JD786565 SZ786565 ACV786565 AMR786565 AWN786565 BGJ786565 BQF786565 CAB786565 CJX786565 CTT786565 DDP786565 DNL786565 DXH786565 EHD786565 EQZ786565 FAV786565 FKR786565 FUN786565 GEJ786565 GOF786565 GYB786565 HHX786565 HRT786565 IBP786565 ILL786565 IVH786565 JFD786565 JOZ786565 JYV786565 KIR786565 KSN786565 LCJ786565 LMF786565 LWB786565 MFX786565 MPT786565 MZP786565 NJL786565 NTH786565 ODD786565 OMZ786565 OWV786565 PGR786565 PQN786565 QAJ786565 QKF786565 QUB786565 RDX786565 RNT786565 RXP786565 SHL786565 SRH786565 TBD786565 TKZ786565 TUV786565 UER786565 UON786565 UYJ786565 VIF786565 VSB786565 WBX786565 WLT786565 WVP786565 H852101 JD852101 SZ852101 ACV852101 AMR852101 AWN852101 BGJ852101 BQF852101 CAB852101 CJX852101 CTT852101 DDP852101 DNL852101 DXH852101 EHD852101 EQZ852101 FAV852101 FKR852101 FUN852101 GEJ852101 GOF852101 GYB852101 HHX852101 HRT852101 IBP852101 ILL852101 IVH852101 JFD852101 JOZ852101 JYV852101 KIR852101 KSN852101 LCJ852101 LMF852101 LWB852101 MFX852101 MPT852101 MZP852101 NJL852101 NTH852101 ODD852101 OMZ852101 OWV852101 PGR852101 PQN852101 QAJ852101 QKF852101 QUB852101 RDX852101 RNT852101 RXP852101 SHL852101 SRH852101 TBD852101 TKZ852101 TUV852101 UER852101 UON852101 UYJ852101 VIF852101 VSB852101 WBX852101 WLT852101 WVP852101 H917637 JD917637 SZ917637 ACV917637 AMR917637 AWN917637 BGJ917637 BQF917637 CAB917637 CJX917637 CTT917637 DDP917637 DNL917637 DXH917637 EHD917637 EQZ917637 FAV917637 FKR917637 FUN917637 GEJ917637 GOF917637 GYB917637 HHX917637 HRT917637 IBP917637 ILL917637 IVH917637 JFD917637 JOZ917637 JYV917637 KIR917637 KSN917637 LCJ917637 LMF917637 LWB917637 MFX917637 MPT917637 MZP917637 NJL917637 NTH917637 ODD917637 OMZ917637 OWV917637 PGR917637 PQN917637 QAJ917637 QKF917637 QUB917637 RDX917637 RNT917637 RXP917637 SHL917637 SRH917637 TBD917637 TKZ917637 TUV917637 UER917637 UON917637 UYJ917637 VIF917637 VSB917637 WBX917637 WLT917637 WVP917637 H983173 JD983173 SZ983173 ACV983173 AMR983173 AWN983173 BGJ983173 BQF983173 CAB983173 CJX983173 CTT983173 DDP983173 DNL983173 DXH983173 EHD983173 EQZ983173 FAV983173 FKR983173 FUN983173 GEJ983173 GOF983173 GYB983173 HHX983173 HRT983173 IBP983173 ILL983173 IVH983173 JFD983173 JOZ983173 JYV983173 KIR983173 KSN983173 LCJ983173 LMF983173 LWB983173 MFX983173 MPT983173 MZP983173 NJL983173 NTH983173 ODD983173 OMZ983173 OWV983173 PGR983173 PQN983173 QAJ983173 QKF983173 QUB983173 RDX983173 RNT983173 RXP983173 SHL983173 SRH983173 TBD983173 TKZ983173 TUV983173 UER983173 UON983173 UYJ983173 VIF983173 VSB983173 WBX983173 WLT983173 WVP983173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H125 JD125 SZ125 ACV125 AMR125 AWN125 BGJ125 BQF125 CAB125 CJX125 CTT125 DDP125 DNL125 DXH125 EHD125 EQZ125 FAV125 FKR125 FUN125 GEJ125 GOF125 GYB125 HHX125 HRT125 IBP125 ILL125 IVH125 JFD125 JOZ125 JYV125 KIR125 KSN125 LCJ125 LMF125 LWB125 MFX125 MPT125 MZP125 NJL125 NTH125 ODD125 OMZ125 OWV125 PGR125 PQN125 QAJ125 QKF125 QUB125 RDX125 RNT125 RXP125 SHL125 SRH125 TBD125 TKZ125 TUV125 UER125 UON125 UYJ125 VIF125 VSB125 WBX125 WLT125 WVP125 H65661 JD65661 SZ65661 ACV65661 AMR65661 AWN65661 BGJ65661 BQF65661 CAB65661 CJX65661 CTT65661 DDP65661 DNL65661 DXH65661 EHD65661 EQZ65661 FAV65661 FKR65661 FUN65661 GEJ65661 GOF65661 GYB65661 HHX65661 HRT65661 IBP65661 ILL65661 IVH65661 JFD65661 JOZ65661 JYV65661 KIR65661 KSN65661 LCJ65661 LMF65661 LWB65661 MFX65661 MPT65661 MZP65661 NJL65661 NTH65661 ODD65661 OMZ65661 OWV65661 PGR65661 PQN65661 QAJ65661 QKF65661 QUB65661 RDX65661 RNT65661 RXP65661 SHL65661 SRH65661 TBD65661 TKZ65661 TUV65661 UER65661 UON65661 UYJ65661 VIF65661 VSB65661 WBX65661 WLT65661 WVP65661 H131197 JD131197 SZ131197 ACV131197 AMR131197 AWN131197 BGJ131197 BQF131197 CAB131197 CJX131197 CTT131197 DDP131197 DNL131197 DXH131197 EHD131197 EQZ131197 FAV131197 FKR131197 FUN131197 GEJ131197 GOF131197 GYB131197 HHX131197 HRT131197 IBP131197 ILL131197 IVH131197 JFD131197 JOZ131197 JYV131197 KIR131197 KSN131197 LCJ131197 LMF131197 LWB131197 MFX131197 MPT131197 MZP131197 NJL131197 NTH131197 ODD131197 OMZ131197 OWV131197 PGR131197 PQN131197 QAJ131197 QKF131197 QUB131197 RDX131197 RNT131197 RXP131197 SHL131197 SRH131197 TBD131197 TKZ131197 TUV131197 UER131197 UON131197 UYJ131197 VIF131197 VSB131197 WBX131197 WLT131197 WVP131197 H196733 JD196733 SZ196733 ACV196733 AMR196733 AWN196733 BGJ196733 BQF196733 CAB196733 CJX196733 CTT196733 DDP196733 DNL196733 DXH196733 EHD196733 EQZ196733 FAV196733 FKR196733 FUN196733 GEJ196733 GOF196733 GYB196733 HHX196733 HRT196733 IBP196733 ILL196733 IVH196733 JFD196733 JOZ196733 JYV196733 KIR196733 KSN196733 LCJ196733 LMF196733 LWB196733 MFX196733 MPT196733 MZP196733 NJL196733 NTH196733 ODD196733 OMZ196733 OWV196733 PGR196733 PQN196733 QAJ196733 QKF196733 QUB196733 RDX196733 RNT196733 RXP196733 SHL196733 SRH196733 TBD196733 TKZ196733 TUV196733 UER196733 UON196733 UYJ196733 VIF196733 VSB196733 WBX196733 WLT196733 WVP196733 H262269 JD262269 SZ262269 ACV262269 AMR262269 AWN262269 BGJ262269 BQF262269 CAB262269 CJX262269 CTT262269 DDP262269 DNL262269 DXH262269 EHD262269 EQZ262269 FAV262269 FKR262269 FUN262269 GEJ262269 GOF262269 GYB262269 HHX262269 HRT262269 IBP262269 ILL262269 IVH262269 JFD262269 JOZ262269 JYV262269 KIR262269 KSN262269 LCJ262269 LMF262269 LWB262269 MFX262269 MPT262269 MZP262269 NJL262269 NTH262269 ODD262269 OMZ262269 OWV262269 PGR262269 PQN262269 QAJ262269 QKF262269 QUB262269 RDX262269 RNT262269 RXP262269 SHL262269 SRH262269 TBD262269 TKZ262269 TUV262269 UER262269 UON262269 UYJ262269 VIF262269 VSB262269 WBX262269 WLT262269 WVP262269 H327805 JD327805 SZ327805 ACV327805 AMR327805 AWN327805 BGJ327805 BQF327805 CAB327805 CJX327805 CTT327805 DDP327805 DNL327805 DXH327805 EHD327805 EQZ327805 FAV327805 FKR327805 FUN327805 GEJ327805 GOF327805 GYB327805 HHX327805 HRT327805 IBP327805 ILL327805 IVH327805 JFD327805 JOZ327805 JYV327805 KIR327805 KSN327805 LCJ327805 LMF327805 LWB327805 MFX327805 MPT327805 MZP327805 NJL327805 NTH327805 ODD327805 OMZ327805 OWV327805 PGR327805 PQN327805 QAJ327805 QKF327805 QUB327805 RDX327805 RNT327805 RXP327805 SHL327805 SRH327805 TBD327805 TKZ327805 TUV327805 UER327805 UON327805 UYJ327805 VIF327805 VSB327805 WBX327805 WLT327805 WVP327805 H393341 JD393341 SZ393341 ACV393341 AMR393341 AWN393341 BGJ393341 BQF393341 CAB393341 CJX393341 CTT393341 DDP393341 DNL393341 DXH393341 EHD393341 EQZ393341 FAV393341 FKR393341 FUN393341 GEJ393341 GOF393341 GYB393341 HHX393341 HRT393341 IBP393341 ILL393341 IVH393341 JFD393341 JOZ393341 JYV393341 KIR393341 KSN393341 LCJ393341 LMF393341 LWB393341 MFX393341 MPT393341 MZP393341 NJL393341 NTH393341 ODD393341 OMZ393341 OWV393341 PGR393341 PQN393341 QAJ393341 QKF393341 QUB393341 RDX393341 RNT393341 RXP393341 SHL393341 SRH393341 TBD393341 TKZ393341 TUV393341 UER393341 UON393341 UYJ393341 VIF393341 VSB393341 WBX393341 WLT393341 WVP393341 H458877 JD458877 SZ458877 ACV458877 AMR458877 AWN458877 BGJ458877 BQF458877 CAB458877 CJX458877 CTT458877 DDP458877 DNL458877 DXH458877 EHD458877 EQZ458877 FAV458877 FKR458877 FUN458877 GEJ458877 GOF458877 GYB458877 HHX458877 HRT458877 IBP458877 ILL458877 IVH458877 JFD458877 JOZ458877 JYV458877 KIR458877 KSN458877 LCJ458877 LMF458877 LWB458877 MFX458877 MPT458877 MZP458877 NJL458877 NTH458877 ODD458877 OMZ458877 OWV458877 PGR458877 PQN458877 QAJ458877 QKF458877 QUB458877 RDX458877 RNT458877 RXP458877 SHL458877 SRH458877 TBD458877 TKZ458877 TUV458877 UER458877 UON458877 UYJ458877 VIF458877 VSB458877 WBX458877 WLT458877 WVP458877 H524413 JD524413 SZ524413 ACV524413 AMR524413 AWN524413 BGJ524413 BQF524413 CAB524413 CJX524413 CTT524413 DDP524413 DNL524413 DXH524413 EHD524413 EQZ524413 FAV524413 FKR524413 FUN524413 GEJ524413 GOF524413 GYB524413 HHX524413 HRT524413 IBP524413 ILL524413 IVH524413 JFD524413 JOZ524413 JYV524413 KIR524413 KSN524413 LCJ524413 LMF524413 LWB524413 MFX524413 MPT524413 MZP524413 NJL524413 NTH524413 ODD524413 OMZ524413 OWV524413 PGR524413 PQN524413 QAJ524413 QKF524413 QUB524413 RDX524413 RNT524413 RXP524413 SHL524413 SRH524413 TBD524413 TKZ524413 TUV524413 UER524413 UON524413 UYJ524413 VIF524413 VSB524413 WBX524413 WLT524413 WVP524413 H589949 JD589949 SZ589949 ACV589949 AMR589949 AWN589949 BGJ589949 BQF589949 CAB589949 CJX589949 CTT589949 DDP589949 DNL589949 DXH589949 EHD589949 EQZ589949 FAV589949 FKR589949 FUN589949 GEJ589949 GOF589949 GYB589949 HHX589949 HRT589949 IBP589949 ILL589949 IVH589949 JFD589949 JOZ589949 JYV589949 KIR589949 KSN589949 LCJ589949 LMF589949 LWB589949 MFX589949 MPT589949 MZP589949 NJL589949 NTH589949 ODD589949 OMZ589949 OWV589949 PGR589949 PQN589949 QAJ589949 QKF589949 QUB589949 RDX589949 RNT589949 RXP589949 SHL589949 SRH589949 TBD589949 TKZ589949 TUV589949 UER589949 UON589949 UYJ589949 VIF589949 VSB589949 WBX589949 WLT589949 WVP589949 H655485 JD655485 SZ655485 ACV655485 AMR655485 AWN655485 BGJ655485 BQF655485 CAB655485 CJX655485 CTT655485 DDP655485 DNL655485 DXH655485 EHD655485 EQZ655485 FAV655485 FKR655485 FUN655485 GEJ655485 GOF655485 GYB655485 HHX655485 HRT655485 IBP655485 ILL655485 IVH655485 JFD655485 JOZ655485 JYV655485 KIR655485 KSN655485 LCJ655485 LMF655485 LWB655485 MFX655485 MPT655485 MZP655485 NJL655485 NTH655485 ODD655485 OMZ655485 OWV655485 PGR655485 PQN655485 QAJ655485 QKF655485 QUB655485 RDX655485 RNT655485 RXP655485 SHL655485 SRH655485 TBD655485 TKZ655485 TUV655485 UER655485 UON655485 UYJ655485 VIF655485 VSB655485 WBX655485 WLT655485 WVP655485 H721021 JD721021 SZ721021 ACV721021 AMR721021 AWN721021 BGJ721021 BQF721021 CAB721021 CJX721021 CTT721021 DDP721021 DNL721021 DXH721021 EHD721021 EQZ721021 FAV721021 FKR721021 FUN721021 GEJ721021 GOF721021 GYB721021 HHX721021 HRT721021 IBP721021 ILL721021 IVH721021 JFD721021 JOZ721021 JYV721021 KIR721021 KSN721021 LCJ721021 LMF721021 LWB721021 MFX721021 MPT721021 MZP721021 NJL721021 NTH721021 ODD721021 OMZ721021 OWV721021 PGR721021 PQN721021 QAJ721021 QKF721021 QUB721021 RDX721021 RNT721021 RXP721021 SHL721021 SRH721021 TBD721021 TKZ721021 TUV721021 UER721021 UON721021 UYJ721021 VIF721021 VSB721021 WBX721021 WLT721021 WVP721021 H786557 JD786557 SZ786557 ACV786557 AMR786557 AWN786557 BGJ786557 BQF786557 CAB786557 CJX786557 CTT786557 DDP786557 DNL786557 DXH786557 EHD786557 EQZ786557 FAV786557 FKR786557 FUN786557 GEJ786557 GOF786557 GYB786557 HHX786557 HRT786557 IBP786557 ILL786557 IVH786557 JFD786557 JOZ786557 JYV786557 KIR786557 KSN786557 LCJ786557 LMF786557 LWB786557 MFX786557 MPT786557 MZP786557 NJL786557 NTH786557 ODD786557 OMZ786557 OWV786557 PGR786557 PQN786557 QAJ786557 QKF786557 QUB786557 RDX786557 RNT786557 RXP786557 SHL786557 SRH786557 TBD786557 TKZ786557 TUV786557 UER786557 UON786557 UYJ786557 VIF786557 VSB786557 WBX786557 WLT786557 WVP786557 H852093 JD852093 SZ852093 ACV852093 AMR852093 AWN852093 BGJ852093 BQF852093 CAB852093 CJX852093 CTT852093 DDP852093 DNL852093 DXH852093 EHD852093 EQZ852093 FAV852093 FKR852093 FUN852093 GEJ852093 GOF852093 GYB852093 HHX852093 HRT852093 IBP852093 ILL852093 IVH852093 JFD852093 JOZ852093 JYV852093 KIR852093 KSN852093 LCJ852093 LMF852093 LWB852093 MFX852093 MPT852093 MZP852093 NJL852093 NTH852093 ODD852093 OMZ852093 OWV852093 PGR852093 PQN852093 QAJ852093 QKF852093 QUB852093 RDX852093 RNT852093 RXP852093 SHL852093 SRH852093 TBD852093 TKZ852093 TUV852093 UER852093 UON852093 UYJ852093 VIF852093 VSB852093 WBX852093 WLT852093 WVP852093 H917629 JD917629 SZ917629 ACV917629 AMR917629 AWN917629 BGJ917629 BQF917629 CAB917629 CJX917629 CTT917629 DDP917629 DNL917629 DXH917629 EHD917629 EQZ917629 FAV917629 FKR917629 FUN917629 GEJ917629 GOF917629 GYB917629 HHX917629 HRT917629 IBP917629 ILL917629 IVH917629 JFD917629 JOZ917629 JYV917629 KIR917629 KSN917629 LCJ917629 LMF917629 LWB917629 MFX917629 MPT917629 MZP917629 NJL917629 NTH917629 ODD917629 OMZ917629 OWV917629 PGR917629 PQN917629 QAJ917629 QKF917629 QUB917629 RDX917629 RNT917629 RXP917629 SHL917629 SRH917629 TBD917629 TKZ917629 TUV917629 UER917629 UON917629 UYJ917629 VIF917629 VSB917629 WBX917629 WLT917629 WVP917629 H983165 JD983165 SZ983165 ACV983165 AMR983165 AWN983165 BGJ983165 BQF983165 CAB983165 CJX983165 CTT983165 DDP983165 DNL983165 DXH983165 EHD983165 EQZ983165 FAV983165 FKR983165 FUN983165 GEJ983165 GOF983165 GYB983165 HHX983165 HRT983165 IBP983165 ILL983165 IVH983165 JFD983165 JOZ983165 JYV983165 KIR983165 KSN983165 LCJ983165 LMF983165 LWB983165 MFX983165 MPT983165 MZP983165 NJL983165 NTH983165 ODD983165 OMZ983165 OWV983165 PGR983165 PQN983165 QAJ983165 QKF983165 QUB983165 RDX983165 RNT983165 RXP983165 SHL983165 SRH983165 TBD983165 TKZ983165 TUV983165 UER983165 UON983165 UYJ983165 VIF983165 VSB983165 WBX983165 WLT983165 WVP983165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H141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H65677 JD65677 SZ65677 ACV65677 AMR65677 AWN65677 BGJ65677 BQF65677 CAB65677 CJX65677 CTT65677 DDP65677 DNL65677 DXH65677 EHD65677 EQZ65677 FAV65677 FKR65677 FUN65677 GEJ65677 GOF65677 GYB65677 HHX65677 HRT65677 IBP65677 ILL65677 IVH65677 JFD65677 JOZ65677 JYV65677 KIR65677 KSN65677 LCJ65677 LMF65677 LWB65677 MFX65677 MPT65677 MZP65677 NJL65677 NTH65677 ODD65677 OMZ65677 OWV65677 PGR65677 PQN65677 QAJ65677 QKF65677 QUB65677 RDX65677 RNT65677 RXP65677 SHL65677 SRH65677 TBD65677 TKZ65677 TUV65677 UER65677 UON65677 UYJ65677 VIF65677 VSB65677 WBX65677 WLT65677 WVP65677 H131213 JD131213 SZ131213 ACV131213 AMR131213 AWN131213 BGJ131213 BQF131213 CAB131213 CJX131213 CTT131213 DDP131213 DNL131213 DXH131213 EHD131213 EQZ131213 FAV131213 FKR131213 FUN131213 GEJ131213 GOF131213 GYB131213 HHX131213 HRT131213 IBP131213 ILL131213 IVH131213 JFD131213 JOZ131213 JYV131213 KIR131213 KSN131213 LCJ131213 LMF131213 LWB131213 MFX131213 MPT131213 MZP131213 NJL131213 NTH131213 ODD131213 OMZ131213 OWV131213 PGR131213 PQN131213 QAJ131213 QKF131213 QUB131213 RDX131213 RNT131213 RXP131213 SHL131213 SRH131213 TBD131213 TKZ131213 TUV131213 UER131213 UON131213 UYJ131213 VIF131213 VSB131213 WBX131213 WLT131213 WVP131213 H196749 JD196749 SZ196749 ACV196749 AMR196749 AWN196749 BGJ196749 BQF196749 CAB196749 CJX196749 CTT196749 DDP196749 DNL196749 DXH196749 EHD196749 EQZ196749 FAV196749 FKR196749 FUN196749 GEJ196749 GOF196749 GYB196749 HHX196749 HRT196749 IBP196749 ILL196749 IVH196749 JFD196749 JOZ196749 JYV196749 KIR196749 KSN196749 LCJ196749 LMF196749 LWB196749 MFX196749 MPT196749 MZP196749 NJL196749 NTH196749 ODD196749 OMZ196749 OWV196749 PGR196749 PQN196749 QAJ196749 QKF196749 QUB196749 RDX196749 RNT196749 RXP196749 SHL196749 SRH196749 TBD196749 TKZ196749 TUV196749 UER196749 UON196749 UYJ196749 VIF196749 VSB196749 WBX196749 WLT196749 WVP196749 H262285 JD262285 SZ262285 ACV262285 AMR262285 AWN262285 BGJ262285 BQF262285 CAB262285 CJX262285 CTT262285 DDP262285 DNL262285 DXH262285 EHD262285 EQZ262285 FAV262285 FKR262285 FUN262285 GEJ262285 GOF262285 GYB262285 HHX262285 HRT262285 IBP262285 ILL262285 IVH262285 JFD262285 JOZ262285 JYV262285 KIR262285 KSN262285 LCJ262285 LMF262285 LWB262285 MFX262285 MPT262285 MZP262285 NJL262285 NTH262285 ODD262285 OMZ262285 OWV262285 PGR262285 PQN262285 QAJ262285 QKF262285 QUB262285 RDX262285 RNT262285 RXP262285 SHL262285 SRH262285 TBD262285 TKZ262285 TUV262285 UER262285 UON262285 UYJ262285 VIF262285 VSB262285 WBX262285 WLT262285 WVP262285 H327821 JD327821 SZ327821 ACV327821 AMR327821 AWN327821 BGJ327821 BQF327821 CAB327821 CJX327821 CTT327821 DDP327821 DNL327821 DXH327821 EHD327821 EQZ327821 FAV327821 FKR327821 FUN327821 GEJ327821 GOF327821 GYB327821 HHX327821 HRT327821 IBP327821 ILL327821 IVH327821 JFD327821 JOZ327821 JYV327821 KIR327821 KSN327821 LCJ327821 LMF327821 LWB327821 MFX327821 MPT327821 MZP327821 NJL327821 NTH327821 ODD327821 OMZ327821 OWV327821 PGR327821 PQN327821 QAJ327821 QKF327821 QUB327821 RDX327821 RNT327821 RXP327821 SHL327821 SRH327821 TBD327821 TKZ327821 TUV327821 UER327821 UON327821 UYJ327821 VIF327821 VSB327821 WBX327821 WLT327821 WVP327821 H393357 JD393357 SZ393357 ACV393357 AMR393357 AWN393357 BGJ393357 BQF393357 CAB393357 CJX393357 CTT393357 DDP393357 DNL393357 DXH393357 EHD393357 EQZ393357 FAV393357 FKR393357 FUN393357 GEJ393357 GOF393357 GYB393357 HHX393357 HRT393357 IBP393357 ILL393357 IVH393357 JFD393357 JOZ393357 JYV393357 KIR393357 KSN393357 LCJ393357 LMF393357 LWB393357 MFX393357 MPT393357 MZP393357 NJL393357 NTH393357 ODD393357 OMZ393357 OWV393357 PGR393357 PQN393357 QAJ393357 QKF393357 QUB393357 RDX393357 RNT393357 RXP393357 SHL393357 SRH393357 TBD393357 TKZ393357 TUV393357 UER393357 UON393357 UYJ393357 VIF393357 VSB393357 WBX393357 WLT393357 WVP393357 H458893 JD458893 SZ458893 ACV458893 AMR458893 AWN458893 BGJ458893 BQF458893 CAB458893 CJX458893 CTT458893 DDP458893 DNL458893 DXH458893 EHD458893 EQZ458893 FAV458893 FKR458893 FUN458893 GEJ458893 GOF458893 GYB458893 HHX458893 HRT458893 IBP458893 ILL458893 IVH458893 JFD458893 JOZ458893 JYV458893 KIR458893 KSN458893 LCJ458893 LMF458893 LWB458893 MFX458893 MPT458893 MZP458893 NJL458893 NTH458893 ODD458893 OMZ458893 OWV458893 PGR458893 PQN458893 QAJ458893 QKF458893 QUB458893 RDX458893 RNT458893 RXP458893 SHL458893 SRH458893 TBD458893 TKZ458893 TUV458893 UER458893 UON458893 UYJ458893 VIF458893 VSB458893 WBX458893 WLT458893 WVP458893 H524429 JD524429 SZ524429 ACV524429 AMR524429 AWN524429 BGJ524429 BQF524429 CAB524429 CJX524429 CTT524429 DDP524429 DNL524429 DXH524429 EHD524429 EQZ524429 FAV524429 FKR524429 FUN524429 GEJ524429 GOF524429 GYB524429 HHX524429 HRT524429 IBP524429 ILL524429 IVH524429 JFD524429 JOZ524429 JYV524429 KIR524429 KSN524429 LCJ524429 LMF524429 LWB524429 MFX524429 MPT524429 MZP524429 NJL524429 NTH524429 ODD524429 OMZ524429 OWV524429 PGR524429 PQN524429 QAJ524429 QKF524429 QUB524429 RDX524429 RNT524429 RXP524429 SHL524429 SRH524429 TBD524429 TKZ524429 TUV524429 UER524429 UON524429 UYJ524429 VIF524429 VSB524429 WBX524429 WLT524429 WVP524429 H589965 JD589965 SZ589965 ACV589965 AMR589965 AWN589965 BGJ589965 BQF589965 CAB589965 CJX589965 CTT589965 DDP589965 DNL589965 DXH589965 EHD589965 EQZ589965 FAV589965 FKR589965 FUN589965 GEJ589965 GOF589965 GYB589965 HHX589965 HRT589965 IBP589965 ILL589965 IVH589965 JFD589965 JOZ589965 JYV589965 KIR589965 KSN589965 LCJ589965 LMF589965 LWB589965 MFX589965 MPT589965 MZP589965 NJL589965 NTH589965 ODD589965 OMZ589965 OWV589965 PGR589965 PQN589965 QAJ589965 QKF589965 QUB589965 RDX589965 RNT589965 RXP589965 SHL589965 SRH589965 TBD589965 TKZ589965 TUV589965 UER589965 UON589965 UYJ589965 VIF589965 VSB589965 WBX589965 WLT589965 WVP589965 H655501 JD655501 SZ655501 ACV655501 AMR655501 AWN655501 BGJ655501 BQF655501 CAB655501 CJX655501 CTT655501 DDP655501 DNL655501 DXH655501 EHD655501 EQZ655501 FAV655501 FKR655501 FUN655501 GEJ655501 GOF655501 GYB655501 HHX655501 HRT655501 IBP655501 ILL655501 IVH655501 JFD655501 JOZ655501 JYV655501 KIR655501 KSN655501 LCJ655501 LMF655501 LWB655501 MFX655501 MPT655501 MZP655501 NJL655501 NTH655501 ODD655501 OMZ655501 OWV655501 PGR655501 PQN655501 QAJ655501 QKF655501 QUB655501 RDX655501 RNT655501 RXP655501 SHL655501 SRH655501 TBD655501 TKZ655501 TUV655501 UER655501 UON655501 UYJ655501 VIF655501 VSB655501 WBX655501 WLT655501 WVP655501 H721037 JD721037 SZ721037 ACV721037 AMR721037 AWN721037 BGJ721037 BQF721037 CAB721037 CJX721037 CTT721037 DDP721037 DNL721037 DXH721037 EHD721037 EQZ721037 FAV721037 FKR721037 FUN721037 GEJ721037 GOF721037 GYB721037 HHX721037 HRT721037 IBP721037 ILL721037 IVH721037 JFD721037 JOZ721037 JYV721037 KIR721037 KSN721037 LCJ721037 LMF721037 LWB721037 MFX721037 MPT721037 MZP721037 NJL721037 NTH721037 ODD721037 OMZ721037 OWV721037 PGR721037 PQN721037 QAJ721037 QKF721037 QUB721037 RDX721037 RNT721037 RXP721037 SHL721037 SRH721037 TBD721037 TKZ721037 TUV721037 UER721037 UON721037 UYJ721037 VIF721037 VSB721037 WBX721037 WLT721037 WVP721037 H786573 JD786573 SZ786573 ACV786573 AMR786573 AWN786573 BGJ786573 BQF786573 CAB786573 CJX786573 CTT786573 DDP786573 DNL786573 DXH786573 EHD786573 EQZ786573 FAV786573 FKR786573 FUN786573 GEJ786573 GOF786573 GYB786573 HHX786573 HRT786573 IBP786573 ILL786573 IVH786573 JFD786573 JOZ786573 JYV786573 KIR786573 KSN786573 LCJ786573 LMF786573 LWB786573 MFX786573 MPT786573 MZP786573 NJL786573 NTH786573 ODD786573 OMZ786573 OWV786573 PGR786573 PQN786573 QAJ786573 QKF786573 QUB786573 RDX786573 RNT786573 RXP786573 SHL786573 SRH786573 TBD786573 TKZ786573 TUV786573 UER786573 UON786573 UYJ786573 VIF786573 VSB786573 WBX786573 WLT786573 WVP786573 H852109 JD852109 SZ852109 ACV852109 AMR852109 AWN852109 BGJ852109 BQF852109 CAB852109 CJX852109 CTT852109 DDP852109 DNL852109 DXH852109 EHD852109 EQZ852109 FAV852109 FKR852109 FUN852109 GEJ852109 GOF852109 GYB852109 HHX852109 HRT852109 IBP852109 ILL852109 IVH852109 JFD852109 JOZ852109 JYV852109 KIR852109 KSN852109 LCJ852109 LMF852109 LWB852109 MFX852109 MPT852109 MZP852109 NJL852109 NTH852109 ODD852109 OMZ852109 OWV852109 PGR852109 PQN852109 QAJ852109 QKF852109 QUB852109 RDX852109 RNT852109 RXP852109 SHL852109 SRH852109 TBD852109 TKZ852109 TUV852109 UER852109 UON852109 UYJ852109 VIF852109 VSB852109 WBX852109 WLT852109 WVP852109 H917645 JD917645 SZ917645 ACV917645 AMR917645 AWN917645 BGJ917645 BQF917645 CAB917645 CJX917645 CTT917645 DDP917645 DNL917645 DXH917645 EHD917645 EQZ917645 FAV917645 FKR917645 FUN917645 GEJ917645 GOF917645 GYB917645 HHX917645 HRT917645 IBP917645 ILL917645 IVH917645 JFD917645 JOZ917645 JYV917645 KIR917645 KSN917645 LCJ917645 LMF917645 LWB917645 MFX917645 MPT917645 MZP917645 NJL917645 NTH917645 ODD917645 OMZ917645 OWV917645 PGR917645 PQN917645 QAJ917645 QKF917645 QUB917645 RDX917645 RNT917645 RXP917645 SHL917645 SRH917645 TBD917645 TKZ917645 TUV917645 UER917645 UON917645 UYJ917645 VIF917645 VSB917645 WBX917645 WLT917645 WVP917645 H983181 JD983181 SZ983181 ACV983181 AMR983181 AWN983181 BGJ983181 BQF983181 CAB983181 CJX983181 CTT983181 DDP983181 DNL983181 DXH983181 EHD983181 EQZ983181 FAV983181 FKR983181 FUN983181 GEJ983181 GOF983181 GYB983181 HHX983181 HRT983181 IBP983181 ILL983181 IVH983181 JFD983181 JOZ983181 JYV983181 KIR983181 KSN983181 LCJ983181 LMF983181 LWB983181 MFX983181 MPT983181 MZP983181 NJL983181 NTH983181 ODD983181 OMZ983181 OWV983181 PGR983181 PQN983181 QAJ983181 QKF983181 QUB983181 RDX983181 RNT983181 RXP983181 SHL983181 SRH983181 TBD983181 TKZ983181 TUV983181 UER983181 UON983181 UYJ983181 VIF983181 VSB983181 WBX983181 WLT983181 WVP983181 J137 JF137 TB137 ACX137 AMT137 AWP137 BGL137 BQH137 CAD137 CJZ137 CTV137 DDR137 DNN137 DXJ137 EHF137 ERB137 FAX137 FKT137 FUP137 GEL137 GOH137 GYD137 HHZ137 HRV137 IBR137 ILN137 IVJ137 JFF137 JPB137 JYX137 KIT137 KSP137 LCL137 LMH137 LWD137 MFZ137 MPV137 MZR137 NJN137 NTJ137 ODF137 ONB137 OWX137 PGT137 PQP137 QAL137 QKH137 QUD137 RDZ137 RNV137 RXR137 SHN137 SRJ137 TBF137 TLB137 TUX137 UET137 UOP137 UYL137 VIH137 VSD137 WBZ137 WLV137 WVR137 J65673 JF65673 TB65673 ACX65673 AMT65673 AWP65673 BGL65673 BQH65673 CAD65673 CJZ65673 CTV65673 DDR65673 DNN65673 DXJ65673 EHF65673 ERB65673 FAX65673 FKT65673 FUP65673 GEL65673 GOH65673 GYD65673 HHZ65673 HRV65673 IBR65673 ILN65673 IVJ65673 JFF65673 JPB65673 JYX65673 KIT65673 KSP65673 LCL65673 LMH65673 LWD65673 MFZ65673 MPV65673 MZR65673 NJN65673 NTJ65673 ODF65673 ONB65673 OWX65673 PGT65673 PQP65673 QAL65673 QKH65673 QUD65673 RDZ65673 RNV65673 RXR65673 SHN65673 SRJ65673 TBF65673 TLB65673 TUX65673 UET65673 UOP65673 UYL65673 VIH65673 VSD65673 WBZ65673 WLV65673 WVR65673 J131209 JF131209 TB131209 ACX131209 AMT131209 AWP131209 BGL131209 BQH131209 CAD131209 CJZ131209 CTV131209 DDR131209 DNN131209 DXJ131209 EHF131209 ERB131209 FAX131209 FKT131209 FUP131209 GEL131209 GOH131209 GYD131209 HHZ131209 HRV131209 IBR131209 ILN131209 IVJ131209 JFF131209 JPB131209 JYX131209 KIT131209 KSP131209 LCL131209 LMH131209 LWD131209 MFZ131209 MPV131209 MZR131209 NJN131209 NTJ131209 ODF131209 ONB131209 OWX131209 PGT131209 PQP131209 QAL131209 QKH131209 QUD131209 RDZ131209 RNV131209 RXR131209 SHN131209 SRJ131209 TBF131209 TLB131209 TUX131209 UET131209 UOP131209 UYL131209 VIH131209 VSD131209 WBZ131209 WLV131209 WVR131209 J196745 JF196745 TB196745 ACX196745 AMT196745 AWP196745 BGL196745 BQH196745 CAD196745 CJZ196745 CTV196745 DDR196745 DNN196745 DXJ196745 EHF196745 ERB196745 FAX196745 FKT196745 FUP196745 GEL196745 GOH196745 GYD196745 HHZ196745 HRV196745 IBR196745 ILN196745 IVJ196745 JFF196745 JPB196745 JYX196745 KIT196745 KSP196745 LCL196745 LMH196745 LWD196745 MFZ196745 MPV196745 MZR196745 NJN196745 NTJ196745 ODF196745 ONB196745 OWX196745 PGT196745 PQP196745 QAL196745 QKH196745 QUD196745 RDZ196745 RNV196745 RXR196745 SHN196745 SRJ196745 TBF196745 TLB196745 TUX196745 UET196745 UOP196745 UYL196745 VIH196745 VSD196745 WBZ196745 WLV196745 WVR196745 J262281 JF262281 TB262281 ACX262281 AMT262281 AWP262281 BGL262281 BQH262281 CAD262281 CJZ262281 CTV262281 DDR262281 DNN262281 DXJ262281 EHF262281 ERB262281 FAX262281 FKT262281 FUP262281 GEL262281 GOH262281 GYD262281 HHZ262281 HRV262281 IBR262281 ILN262281 IVJ262281 JFF262281 JPB262281 JYX262281 KIT262281 KSP262281 LCL262281 LMH262281 LWD262281 MFZ262281 MPV262281 MZR262281 NJN262281 NTJ262281 ODF262281 ONB262281 OWX262281 PGT262281 PQP262281 QAL262281 QKH262281 QUD262281 RDZ262281 RNV262281 RXR262281 SHN262281 SRJ262281 TBF262281 TLB262281 TUX262281 UET262281 UOP262281 UYL262281 VIH262281 VSD262281 WBZ262281 WLV262281 WVR262281 J327817 JF327817 TB327817 ACX327817 AMT327817 AWP327817 BGL327817 BQH327817 CAD327817 CJZ327817 CTV327817 DDR327817 DNN327817 DXJ327817 EHF327817 ERB327817 FAX327817 FKT327817 FUP327817 GEL327817 GOH327817 GYD327817 HHZ327817 HRV327817 IBR327817 ILN327817 IVJ327817 JFF327817 JPB327817 JYX327817 KIT327817 KSP327817 LCL327817 LMH327817 LWD327817 MFZ327817 MPV327817 MZR327817 NJN327817 NTJ327817 ODF327817 ONB327817 OWX327817 PGT327817 PQP327817 QAL327817 QKH327817 QUD327817 RDZ327817 RNV327817 RXR327817 SHN327817 SRJ327817 TBF327817 TLB327817 TUX327817 UET327817 UOP327817 UYL327817 VIH327817 VSD327817 WBZ327817 WLV327817 WVR327817 J393353 JF393353 TB393353 ACX393353 AMT393353 AWP393353 BGL393353 BQH393353 CAD393353 CJZ393353 CTV393353 DDR393353 DNN393353 DXJ393353 EHF393353 ERB393353 FAX393353 FKT393353 FUP393353 GEL393353 GOH393353 GYD393353 HHZ393353 HRV393353 IBR393353 ILN393353 IVJ393353 JFF393353 JPB393353 JYX393353 KIT393353 KSP393353 LCL393353 LMH393353 LWD393353 MFZ393353 MPV393353 MZR393353 NJN393353 NTJ393353 ODF393353 ONB393353 OWX393353 PGT393353 PQP393353 QAL393353 QKH393353 QUD393353 RDZ393353 RNV393353 RXR393353 SHN393353 SRJ393353 TBF393353 TLB393353 TUX393353 UET393353 UOP393353 UYL393353 VIH393353 VSD393353 WBZ393353 WLV393353 WVR393353 J458889 JF458889 TB458889 ACX458889 AMT458889 AWP458889 BGL458889 BQH458889 CAD458889 CJZ458889 CTV458889 DDR458889 DNN458889 DXJ458889 EHF458889 ERB458889 FAX458889 FKT458889 FUP458889 GEL458889 GOH458889 GYD458889 HHZ458889 HRV458889 IBR458889 ILN458889 IVJ458889 JFF458889 JPB458889 JYX458889 KIT458889 KSP458889 LCL458889 LMH458889 LWD458889 MFZ458889 MPV458889 MZR458889 NJN458889 NTJ458889 ODF458889 ONB458889 OWX458889 PGT458889 PQP458889 QAL458889 QKH458889 QUD458889 RDZ458889 RNV458889 RXR458889 SHN458889 SRJ458889 TBF458889 TLB458889 TUX458889 UET458889 UOP458889 UYL458889 VIH458889 VSD458889 WBZ458889 WLV458889 WVR458889 J524425 JF524425 TB524425 ACX524425 AMT524425 AWP524425 BGL524425 BQH524425 CAD524425 CJZ524425 CTV524425 DDR524425 DNN524425 DXJ524425 EHF524425 ERB524425 FAX524425 FKT524425 FUP524425 GEL524425 GOH524425 GYD524425 HHZ524425 HRV524425 IBR524425 ILN524425 IVJ524425 JFF524425 JPB524425 JYX524425 KIT524425 KSP524425 LCL524425 LMH524425 LWD524425 MFZ524425 MPV524425 MZR524425 NJN524425 NTJ524425 ODF524425 ONB524425 OWX524425 PGT524425 PQP524425 QAL524425 QKH524425 QUD524425 RDZ524425 RNV524425 RXR524425 SHN524425 SRJ524425 TBF524425 TLB524425 TUX524425 UET524425 UOP524425 UYL524425 VIH524425 VSD524425 WBZ524425 WLV524425 WVR524425 J589961 JF589961 TB589961 ACX589961 AMT589961 AWP589961 BGL589961 BQH589961 CAD589961 CJZ589961 CTV589961 DDR589961 DNN589961 DXJ589961 EHF589961 ERB589961 FAX589961 FKT589961 FUP589961 GEL589961 GOH589961 GYD589961 HHZ589961 HRV589961 IBR589961 ILN589961 IVJ589961 JFF589961 JPB589961 JYX589961 KIT589961 KSP589961 LCL589961 LMH589961 LWD589961 MFZ589961 MPV589961 MZR589961 NJN589961 NTJ589961 ODF589961 ONB589961 OWX589961 PGT589961 PQP589961 QAL589961 QKH589961 QUD589961 RDZ589961 RNV589961 RXR589961 SHN589961 SRJ589961 TBF589961 TLB589961 TUX589961 UET589961 UOP589961 UYL589961 VIH589961 VSD589961 WBZ589961 WLV589961 WVR589961 J655497 JF655497 TB655497 ACX655497 AMT655497 AWP655497 BGL655497 BQH655497 CAD655497 CJZ655497 CTV655497 DDR655497 DNN655497 DXJ655497 EHF655497 ERB655497 FAX655497 FKT655497 FUP655497 GEL655497 GOH655497 GYD655497 HHZ655497 HRV655497 IBR655497 ILN655497 IVJ655497 JFF655497 JPB655497 JYX655497 KIT655497 KSP655497 LCL655497 LMH655497 LWD655497 MFZ655497 MPV655497 MZR655497 NJN655497 NTJ655497 ODF655497 ONB655497 OWX655497 PGT655497 PQP655497 QAL655497 QKH655497 QUD655497 RDZ655497 RNV655497 RXR655497 SHN655497 SRJ655497 TBF655497 TLB655497 TUX655497 UET655497 UOP655497 UYL655497 VIH655497 VSD655497 WBZ655497 WLV655497 WVR655497 J721033 JF721033 TB721033 ACX721033 AMT721033 AWP721033 BGL721033 BQH721033 CAD721033 CJZ721033 CTV721033 DDR721033 DNN721033 DXJ721033 EHF721033 ERB721033 FAX721033 FKT721033 FUP721033 GEL721033 GOH721033 GYD721033 HHZ721033 HRV721033 IBR721033 ILN721033 IVJ721033 JFF721033 JPB721033 JYX721033 KIT721033 KSP721033 LCL721033 LMH721033 LWD721033 MFZ721033 MPV721033 MZR721033 NJN721033 NTJ721033 ODF721033 ONB721033 OWX721033 PGT721033 PQP721033 QAL721033 QKH721033 QUD721033 RDZ721033 RNV721033 RXR721033 SHN721033 SRJ721033 TBF721033 TLB721033 TUX721033 UET721033 UOP721033 UYL721033 VIH721033 VSD721033 WBZ721033 WLV721033 WVR721033 J786569 JF786569 TB786569 ACX786569 AMT786569 AWP786569 BGL786569 BQH786569 CAD786569 CJZ786569 CTV786569 DDR786569 DNN786569 DXJ786569 EHF786569 ERB786569 FAX786569 FKT786569 FUP786569 GEL786569 GOH786569 GYD786569 HHZ786569 HRV786569 IBR786569 ILN786569 IVJ786569 JFF786569 JPB786569 JYX786569 KIT786569 KSP786569 LCL786569 LMH786569 LWD786569 MFZ786569 MPV786569 MZR786569 NJN786569 NTJ786569 ODF786569 ONB786569 OWX786569 PGT786569 PQP786569 QAL786569 QKH786569 QUD786569 RDZ786569 RNV786569 RXR786569 SHN786569 SRJ786569 TBF786569 TLB786569 TUX786569 UET786569 UOP786569 UYL786569 VIH786569 VSD786569 WBZ786569 WLV786569 WVR786569 J852105 JF852105 TB852105 ACX852105 AMT852105 AWP852105 BGL852105 BQH852105 CAD852105 CJZ852105 CTV852105 DDR852105 DNN852105 DXJ852105 EHF852105 ERB852105 FAX852105 FKT852105 FUP852105 GEL852105 GOH852105 GYD852105 HHZ852105 HRV852105 IBR852105 ILN852105 IVJ852105 JFF852105 JPB852105 JYX852105 KIT852105 KSP852105 LCL852105 LMH852105 LWD852105 MFZ852105 MPV852105 MZR852105 NJN852105 NTJ852105 ODF852105 ONB852105 OWX852105 PGT852105 PQP852105 QAL852105 QKH852105 QUD852105 RDZ852105 RNV852105 RXR852105 SHN852105 SRJ852105 TBF852105 TLB852105 TUX852105 UET852105 UOP852105 UYL852105 VIH852105 VSD852105 WBZ852105 WLV852105 WVR852105 J917641 JF917641 TB917641 ACX917641 AMT917641 AWP917641 BGL917641 BQH917641 CAD917641 CJZ917641 CTV917641 DDR917641 DNN917641 DXJ917641 EHF917641 ERB917641 FAX917641 FKT917641 FUP917641 GEL917641 GOH917641 GYD917641 HHZ917641 HRV917641 IBR917641 ILN917641 IVJ917641 JFF917641 JPB917641 JYX917641 KIT917641 KSP917641 LCL917641 LMH917641 LWD917641 MFZ917641 MPV917641 MZR917641 NJN917641 NTJ917641 ODF917641 ONB917641 OWX917641 PGT917641 PQP917641 QAL917641 QKH917641 QUD917641 RDZ917641 RNV917641 RXR917641 SHN917641 SRJ917641 TBF917641 TLB917641 TUX917641 UET917641 UOP917641 UYL917641 VIH917641 VSD917641 WBZ917641 WLV917641 WVR917641 J983177 JF983177 TB983177 ACX983177 AMT983177 AWP983177 BGL983177 BQH983177 CAD983177 CJZ983177 CTV983177 DDR983177 DNN983177 DXJ983177 EHF983177 ERB983177 FAX983177 FKT983177 FUP983177 GEL983177 GOH983177 GYD983177 HHZ983177 HRV983177 IBR983177 ILN983177 IVJ983177 JFF983177 JPB983177 JYX983177 KIT983177 KSP983177 LCL983177 LMH983177 LWD983177 MFZ983177 MPV983177 MZR983177 NJN983177 NTJ983177 ODF983177 ONB983177 OWX983177 PGT983177 PQP983177 QAL983177 QKH983177 QUD983177 RDZ983177 RNV983177 RXR983177 SHN983177 SRJ983177 TBF983177 TLB983177 TUX983177 UET983177 UOP983177 UYL983177 VIH983177 VSD983177 WBZ983177 WLV983177 WVR983177 J121 JF121 TB121 ACX121 AMT121 AWP121 BGL121 BQH121 CAD121 CJZ121 CTV121 DDR121 DNN121 DXJ121 EHF121 ERB121 FAX121 FKT121 FUP121 GEL121 GOH121 GYD121 HHZ121 HRV121 IBR121 ILN121 IVJ121 JFF121 JPB121 JYX121 KIT121 KSP121 LCL121 LMH121 LWD121 MFZ121 MPV121 MZR121 NJN121 NTJ121 ODF121 ONB121 OWX121 PGT121 PQP121 QAL121 QKH121 QUD121 RDZ121 RNV121 RXR121 SHN121 SRJ121 TBF121 TLB121 TUX121 UET121 UOP121 UYL121 VIH121 VSD121 WBZ121 WLV121 WVR121 J65657 JF65657 TB65657 ACX65657 AMT65657 AWP65657 BGL65657 BQH65657 CAD65657 CJZ65657 CTV65657 DDR65657 DNN65657 DXJ65657 EHF65657 ERB65657 FAX65657 FKT65657 FUP65657 GEL65657 GOH65657 GYD65657 HHZ65657 HRV65657 IBR65657 ILN65657 IVJ65657 JFF65657 JPB65657 JYX65657 KIT65657 KSP65657 LCL65657 LMH65657 LWD65657 MFZ65657 MPV65657 MZR65657 NJN65657 NTJ65657 ODF65657 ONB65657 OWX65657 PGT65657 PQP65657 QAL65657 QKH65657 QUD65657 RDZ65657 RNV65657 RXR65657 SHN65657 SRJ65657 TBF65657 TLB65657 TUX65657 UET65657 UOP65657 UYL65657 VIH65657 VSD65657 WBZ65657 WLV65657 WVR65657 J131193 JF131193 TB131193 ACX131193 AMT131193 AWP131193 BGL131193 BQH131193 CAD131193 CJZ131193 CTV131193 DDR131193 DNN131193 DXJ131193 EHF131193 ERB131193 FAX131193 FKT131193 FUP131193 GEL131193 GOH131193 GYD131193 HHZ131193 HRV131193 IBR131193 ILN131193 IVJ131193 JFF131193 JPB131193 JYX131193 KIT131193 KSP131193 LCL131193 LMH131193 LWD131193 MFZ131193 MPV131193 MZR131193 NJN131193 NTJ131193 ODF131193 ONB131193 OWX131193 PGT131193 PQP131193 QAL131193 QKH131193 QUD131193 RDZ131193 RNV131193 RXR131193 SHN131193 SRJ131193 TBF131193 TLB131193 TUX131193 UET131193 UOP131193 UYL131193 VIH131193 VSD131193 WBZ131193 WLV131193 WVR131193 J196729 JF196729 TB196729 ACX196729 AMT196729 AWP196729 BGL196729 BQH196729 CAD196729 CJZ196729 CTV196729 DDR196729 DNN196729 DXJ196729 EHF196729 ERB196729 FAX196729 FKT196729 FUP196729 GEL196729 GOH196729 GYD196729 HHZ196729 HRV196729 IBR196729 ILN196729 IVJ196729 JFF196729 JPB196729 JYX196729 KIT196729 KSP196729 LCL196729 LMH196729 LWD196729 MFZ196729 MPV196729 MZR196729 NJN196729 NTJ196729 ODF196729 ONB196729 OWX196729 PGT196729 PQP196729 QAL196729 QKH196729 QUD196729 RDZ196729 RNV196729 RXR196729 SHN196729 SRJ196729 TBF196729 TLB196729 TUX196729 UET196729 UOP196729 UYL196729 VIH196729 VSD196729 WBZ196729 WLV196729 WVR196729 J262265 JF262265 TB262265 ACX262265 AMT262265 AWP262265 BGL262265 BQH262265 CAD262265 CJZ262265 CTV262265 DDR262265 DNN262265 DXJ262265 EHF262265 ERB262265 FAX262265 FKT262265 FUP262265 GEL262265 GOH262265 GYD262265 HHZ262265 HRV262265 IBR262265 ILN262265 IVJ262265 JFF262265 JPB262265 JYX262265 KIT262265 KSP262265 LCL262265 LMH262265 LWD262265 MFZ262265 MPV262265 MZR262265 NJN262265 NTJ262265 ODF262265 ONB262265 OWX262265 PGT262265 PQP262265 QAL262265 QKH262265 QUD262265 RDZ262265 RNV262265 RXR262265 SHN262265 SRJ262265 TBF262265 TLB262265 TUX262265 UET262265 UOP262265 UYL262265 VIH262265 VSD262265 WBZ262265 WLV262265 WVR262265 J327801 JF327801 TB327801 ACX327801 AMT327801 AWP327801 BGL327801 BQH327801 CAD327801 CJZ327801 CTV327801 DDR327801 DNN327801 DXJ327801 EHF327801 ERB327801 FAX327801 FKT327801 FUP327801 GEL327801 GOH327801 GYD327801 HHZ327801 HRV327801 IBR327801 ILN327801 IVJ327801 JFF327801 JPB327801 JYX327801 KIT327801 KSP327801 LCL327801 LMH327801 LWD327801 MFZ327801 MPV327801 MZR327801 NJN327801 NTJ327801 ODF327801 ONB327801 OWX327801 PGT327801 PQP327801 QAL327801 QKH327801 QUD327801 RDZ327801 RNV327801 RXR327801 SHN327801 SRJ327801 TBF327801 TLB327801 TUX327801 UET327801 UOP327801 UYL327801 VIH327801 VSD327801 WBZ327801 WLV327801 WVR327801 J393337 JF393337 TB393337 ACX393337 AMT393337 AWP393337 BGL393337 BQH393337 CAD393337 CJZ393337 CTV393337 DDR393337 DNN393337 DXJ393337 EHF393337 ERB393337 FAX393337 FKT393337 FUP393337 GEL393337 GOH393337 GYD393337 HHZ393337 HRV393337 IBR393337 ILN393337 IVJ393337 JFF393337 JPB393337 JYX393337 KIT393337 KSP393337 LCL393337 LMH393337 LWD393337 MFZ393337 MPV393337 MZR393337 NJN393337 NTJ393337 ODF393337 ONB393337 OWX393337 PGT393337 PQP393337 QAL393337 QKH393337 QUD393337 RDZ393337 RNV393337 RXR393337 SHN393337 SRJ393337 TBF393337 TLB393337 TUX393337 UET393337 UOP393337 UYL393337 VIH393337 VSD393337 WBZ393337 WLV393337 WVR393337 J458873 JF458873 TB458873 ACX458873 AMT458873 AWP458873 BGL458873 BQH458873 CAD458873 CJZ458873 CTV458873 DDR458873 DNN458873 DXJ458873 EHF458873 ERB458873 FAX458873 FKT458873 FUP458873 GEL458873 GOH458873 GYD458873 HHZ458873 HRV458873 IBR458873 ILN458873 IVJ458873 JFF458873 JPB458873 JYX458873 KIT458873 KSP458873 LCL458873 LMH458873 LWD458873 MFZ458873 MPV458873 MZR458873 NJN458873 NTJ458873 ODF458873 ONB458873 OWX458873 PGT458873 PQP458873 QAL458873 QKH458873 QUD458873 RDZ458873 RNV458873 RXR458873 SHN458873 SRJ458873 TBF458873 TLB458873 TUX458873 UET458873 UOP458873 UYL458873 VIH458873 VSD458873 WBZ458873 WLV458873 WVR458873 J524409 JF524409 TB524409 ACX524409 AMT524409 AWP524409 BGL524409 BQH524409 CAD524409 CJZ524409 CTV524409 DDR524409 DNN524409 DXJ524409 EHF524409 ERB524409 FAX524409 FKT524409 FUP524409 GEL524409 GOH524409 GYD524409 HHZ524409 HRV524409 IBR524409 ILN524409 IVJ524409 JFF524409 JPB524409 JYX524409 KIT524409 KSP524409 LCL524409 LMH524409 LWD524409 MFZ524409 MPV524409 MZR524409 NJN524409 NTJ524409 ODF524409 ONB524409 OWX524409 PGT524409 PQP524409 QAL524409 QKH524409 QUD524409 RDZ524409 RNV524409 RXR524409 SHN524409 SRJ524409 TBF524409 TLB524409 TUX524409 UET524409 UOP524409 UYL524409 VIH524409 VSD524409 WBZ524409 WLV524409 WVR524409 J589945 JF589945 TB589945 ACX589945 AMT589945 AWP589945 BGL589945 BQH589945 CAD589945 CJZ589945 CTV589945 DDR589945 DNN589945 DXJ589945 EHF589945 ERB589945 FAX589945 FKT589945 FUP589945 GEL589945 GOH589945 GYD589945 HHZ589945 HRV589945 IBR589945 ILN589945 IVJ589945 JFF589945 JPB589945 JYX589945 KIT589945 KSP589945 LCL589945 LMH589945 LWD589945 MFZ589945 MPV589945 MZR589945 NJN589945 NTJ589945 ODF589945 ONB589945 OWX589945 PGT589945 PQP589945 QAL589945 QKH589945 QUD589945 RDZ589945 RNV589945 RXR589945 SHN589945 SRJ589945 TBF589945 TLB589945 TUX589945 UET589945 UOP589945 UYL589945 VIH589945 VSD589945 WBZ589945 WLV589945 WVR589945 J655481 JF655481 TB655481 ACX655481 AMT655481 AWP655481 BGL655481 BQH655481 CAD655481 CJZ655481 CTV655481 DDR655481 DNN655481 DXJ655481 EHF655481 ERB655481 FAX655481 FKT655481 FUP655481 GEL655481 GOH655481 GYD655481 HHZ655481 HRV655481 IBR655481 ILN655481 IVJ655481 JFF655481 JPB655481 JYX655481 KIT655481 KSP655481 LCL655481 LMH655481 LWD655481 MFZ655481 MPV655481 MZR655481 NJN655481 NTJ655481 ODF655481 ONB655481 OWX655481 PGT655481 PQP655481 QAL655481 QKH655481 QUD655481 RDZ655481 RNV655481 RXR655481 SHN655481 SRJ655481 TBF655481 TLB655481 TUX655481 UET655481 UOP655481 UYL655481 VIH655481 VSD655481 WBZ655481 WLV655481 WVR655481 J721017 JF721017 TB721017 ACX721017 AMT721017 AWP721017 BGL721017 BQH721017 CAD721017 CJZ721017 CTV721017 DDR721017 DNN721017 DXJ721017 EHF721017 ERB721017 FAX721017 FKT721017 FUP721017 GEL721017 GOH721017 GYD721017 HHZ721017 HRV721017 IBR721017 ILN721017 IVJ721017 JFF721017 JPB721017 JYX721017 KIT721017 KSP721017 LCL721017 LMH721017 LWD721017 MFZ721017 MPV721017 MZR721017 NJN721017 NTJ721017 ODF721017 ONB721017 OWX721017 PGT721017 PQP721017 QAL721017 QKH721017 QUD721017 RDZ721017 RNV721017 RXR721017 SHN721017 SRJ721017 TBF721017 TLB721017 TUX721017 UET721017 UOP721017 UYL721017 VIH721017 VSD721017 WBZ721017 WLV721017 WVR721017 J786553 JF786553 TB786553 ACX786553 AMT786553 AWP786553 BGL786553 BQH786553 CAD786553 CJZ786553 CTV786553 DDR786553 DNN786553 DXJ786553 EHF786553 ERB786553 FAX786553 FKT786553 FUP786553 GEL786553 GOH786553 GYD786553 HHZ786553 HRV786553 IBR786553 ILN786553 IVJ786553 JFF786553 JPB786553 JYX786553 KIT786553 KSP786553 LCL786553 LMH786553 LWD786553 MFZ786553 MPV786553 MZR786553 NJN786553 NTJ786553 ODF786553 ONB786553 OWX786553 PGT786553 PQP786553 QAL786553 QKH786553 QUD786553 RDZ786553 RNV786553 RXR786553 SHN786553 SRJ786553 TBF786553 TLB786553 TUX786553 UET786553 UOP786553 UYL786553 VIH786553 VSD786553 WBZ786553 WLV786553 WVR786553 J852089 JF852089 TB852089 ACX852089 AMT852089 AWP852089 BGL852089 BQH852089 CAD852089 CJZ852089 CTV852089 DDR852089 DNN852089 DXJ852089 EHF852089 ERB852089 FAX852089 FKT852089 FUP852089 GEL852089 GOH852089 GYD852089 HHZ852089 HRV852089 IBR852089 ILN852089 IVJ852089 JFF852089 JPB852089 JYX852089 KIT852089 KSP852089 LCL852089 LMH852089 LWD852089 MFZ852089 MPV852089 MZR852089 NJN852089 NTJ852089 ODF852089 ONB852089 OWX852089 PGT852089 PQP852089 QAL852089 QKH852089 QUD852089 RDZ852089 RNV852089 RXR852089 SHN852089 SRJ852089 TBF852089 TLB852089 TUX852089 UET852089 UOP852089 UYL852089 VIH852089 VSD852089 WBZ852089 WLV852089 WVR852089 J917625 JF917625 TB917625 ACX917625 AMT917625 AWP917625 BGL917625 BQH917625 CAD917625 CJZ917625 CTV917625 DDR917625 DNN917625 DXJ917625 EHF917625 ERB917625 FAX917625 FKT917625 FUP917625 GEL917625 GOH917625 GYD917625 HHZ917625 HRV917625 IBR917625 ILN917625 IVJ917625 JFF917625 JPB917625 JYX917625 KIT917625 KSP917625 LCL917625 LMH917625 LWD917625 MFZ917625 MPV917625 MZR917625 NJN917625 NTJ917625 ODF917625 ONB917625 OWX917625 PGT917625 PQP917625 QAL917625 QKH917625 QUD917625 RDZ917625 RNV917625 RXR917625 SHN917625 SRJ917625 TBF917625 TLB917625 TUX917625 UET917625 UOP917625 UYL917625 VIH917625 VSD917625 WBZ917625 WLV917625 WVR917625 J983161 JF983161 TB983161 ACX983161 AMT983161 AWP983161 BGL983161 BQH983161 CAD983161 CJZ983161 CTV983161 DDR983161 DNN983161 DXJ983161 EHF983161 ERB983161 FAX983161 FKT983161 FUP983161 GEL983161 GOH983161 GYD983161 HHZ983161 HRV983161 IBR983161 ILN983161 IVJ983161 JFF983161 JPB983161 JYX983161 KIT983161 KSP983161 LCL983161 LMH983161 LWD983161 MFZ983161 MPV983161 MZR983161 NJN983161 NTJ983161 ODF983161 ONB983161 OWX983161 PGT983161 PQP983161 QAL983161 QKH983161 QUD983161 RDZ983161 RNV983161 RXR983161 SHN983161 SRJ983161 TBF983161 TLB983161 TUX983161 UET983161 UOP983161 UYL983161 VIH983161 VSD983161 WBZ983161 WLV983161 WVR983161 L129 JH129 TD129 ACZ129 AMV129 AWR129 BGN129 BQJ129 CAF129 CKB129 CTX129 DDT129 DNP129 DXL129 EHH129 ERD129 FAZ129 FKV129 FUR129 GEN129 GOJ129 GYF129 HIB129 HRX129 IBT129 ILP129 IVL129 JFH129 JPD129 JYZ129 KIV129 KSR129 LCN129 LMJ129 LWF129 MGB129 MPX129 MZT129 NJP129 NTL129 ODH129 OND129 OWZ129 PGV129 PQR129 QAN129 QKJ129 QUF129 REB129 RNX129 RXT129 SHP129 SRL129 TBH129 TLD129 TUZ129 UEV129 UOR129 UYN129 VIJ129 VSF129 WCB129 WLX129 WVT129 L65665 JH65665 TD65665 ACZ65665 AMV65665 AWR65665 BGN65665 BQJ65665 CAF65665 CKB65665 CTX65665 DDT65665 DNP65665 DXL65665 EHH65665 ERD65665 FAZ65665 FKV65665 FUR65665 GEN65665 GOJ65665 GYF65665 HIB65665 HRX65665 IBT65665 ILP65665 IVL65665 JFH65665 JPD65665 JYZ65665 KIV65665 KSR65665 LCN65665 LMJ65665 LWF65665 MGB65665 MPX65665 MZT65665 NJP65665 NTL65665 ODH65665 OND65665 OWZ65665 PGV65665 PQR65665 QAN65665 QKJ65665 QUF65665 REB65665 RNX65665 RXT65665 SHP65665 SRL65665 TBH65665 TLD65665 TUZ65665 UEV65665 UOR65665 UYN65665 VIJ65665 VSF65665 WCB65665 WLX65665 WVT65665 L131201 JH131201 TD131201 ACZ131201 AMV131201 AWR131201 BGN131201 BQJ131201 CAF131201 CKB131201 CTX131201 DDT131201 DNP131201 DXL131201 EHH131201 ERD131201 FAZ131201 FKV131201 FUR131201 GEN131201 GOJ131201 GYF131201 HIB131201 HRX131201 IBT131201 ILP131201 IVL131201 JFH131201 JPD131201 JYZ131201 KIV131201 KSR131201 LCN131201 LMJ131201 LWF131201 MGB131201 MPX131201 MZT131201 NJP131201 NTL131201 ODH131201 OND131201 OWZ131201 PGV131201 PQR131201 QAN131201 QKJ131201 QUF131201 REB131201 RNX131201 RXT131201 SHP131201 SRL131201 TBH131201 TLD131201 TUZ131201 UEV131201 UOR131201 UYN131201 VIJ131201 VSF131201 WCB131201 WLX131201 WVT131201 L196737 JH196737 TD196737 ACZ196737 AMV196737 AWR196737 BGN196737 BQJ196737 CAF196737 CKB196737 CTX196737 DDT196737 DNP196737 DXL196737 EHH196737 ERD196737 FAZ196737 FKV196737 FUR196737 GEN196737 GOJ196737 GYF196737 HIB196737 HRX196737 IBT196737 ILP196737 IVL196737 JFH196737 JPD196737 JYZ196737 KIV196737 KSR196737 LCN196737 LMJ196737 LWF196737 MGB196737 MPX196737 MZT196737 NJP196737 NTL196737 ODH196737 OND196737 OWZ196737 PGV196737 PQR196737 QAN196737 QKJ196737 QUF196737 REB196737 RNX196737 RXT196737 SHP196737 SRL196737 TBH196737 TLD196737 TUZ196737 UEV196737 UOR196737 UYN196737 VIJ196737 VSF196737 WCB196737 WLX196737 WVT196737 L262273 JH262273 TD262273 ACZ262273 AMV262273 AWR262273 BGN262273 BQJ262273 CAF262273 CKB262273 CTX262273 DDT262273 DNP262273 DXL262273 EHH262273 ERD262273 FAZ262273 FKV262273 FUR262273 GEN262273 GOJ262273 GYF262273 HIB262273 HRX262273 IBT262273 ILP262273 IVL262273 JFH262273 JPD262273 JYZ262273 KIV262273 KSR262273 LCN262273 LMJ262273 LWF262273 MGB262273 MPX262273 MZT262273 NJP262273 NTL262273 ODH262273 OND262273 OWZ262273 PGV262273 PQR262273 QAN262273 QKJ262273 QUF262273 REB262273 RNX262273 RXT262273 SHP262273 SRL262273 TBH262273 TLD262273 TUZ262273 UEV262273 UOR262273 UYN262273 VIJ262273 VSF262273 WCB262273 WLX262273 WVT262273 L327809 JH327809 TD327809 ACZ327809 AMV327809 AWR327809 BGN327809 BQJ327809 CAF327809 CKB327809 CTX327809 DDT327809 DNP327809 DXL327809 EHH327809 ERD327809 FAZ327809 FKV327809 FUR327809 GEN327809 GOJ327809 GYF327809 HIB327809 HRX327809 IBT327809 ILP327809 IVL327809 JFH327809 JPD327809 JYZ327809 KIV327809 KSR327809 LCN327809 LMJ327809 LWF327809 MGB327809 MPX327809 MZT327809 NJP327809 NTL327809 ODH327809 OND327809 OWZ327809 PGV327809 PQR327809 QAN327809 QKJ327809 QUF327809 REB327809 RNX327809 RXT327809 SHP327809 SRL327809 TBH327809 TLD327809 TUZ327809 UEV327809 UOR327809 UYN327809 VIJ327809 VSF327809 WCB327809 WLX327809 WVT327809 L393345 JH393345 TD393345 ACZ393345 AMV393345 AWR393345 BGN393345 BQJ393345 CAF393345 CKB393345 CTX393345 DDT393345 DNP393345 DXL393345 EHH393345 ERD393345 FAZ393345 FKV393345 FUR393345 GEN393345 GOJ393345 GYF393345 HIB393345 HRX393345 IBT393345 ILP393345 IVL393345 JFH393345 JPD393345 JYZ393345 KIV393345 KSR393345 LCN393345 LMJ393345 LWF393345 MGB393345 MPX393345 MZT393345 NJP393345 NTL393345 ODH393345 OND393345 OWZ393345 PGV393345 PQR393345 QAN393345 QKJ393345 QUF393345 REB393345 RNX393345 RXT393345 SHP393345 SRL393345 TBH393345 TLD393345 TUZ393345 UEV393345 UOR393345 UYN393345 VIJ393345 VSF393345 WCB393345 WLX393345 WVT393345 L458881 JH458881 TD458881 ACZ458881 AMV458881 AWR458881 BGN458881 BQJ458881 CAF458881 CKB458881 CTX458881 DDT458881 DNP458881 DXL458881 EHH458881 ERD458881 FAZ458881 FKV458881 FUR458881 GEN458881 GOJ458881 GYF458881 HIB458881 HRX458881 IBT458881 ILP458881 IVL458881 JFH458881 JPD458881 JYZ458881 KIV458881 KSR458881 LCN458881 LMJ458881 LWF458881 MGB458881 MPX458881 MZT458881 NJP458881 NTL458881 ODH458881 OND458881 OWZ458881 PGV458881 PQR458881 QAN458881 QKJ458881 QUF458881 REB458881 RNX458881 RXT458881 SHP458881 SRL458881 TBH458881 TLD458881 TUZ458881 UEV458881 UOR458881 UYN458881 VIJ458881 VSF458881 WCB458881 WLX458881 WVT458881 L524417 JH524417 TD524417 ACZ524417 AMV524417 AWR524417 BGN524417 BQJ524417 CAF524417 CKB524417 CTX524417 DDT524417 DNP524417 DXL524417 EHH524417 ERD524417 FAZ524417 FKV524417 FUR524417 GEN524417 GOJ524417 GYF524417 HIB524417 HRX524417 IBT524417 ILP524417 IVL524417 JFH524417 JPD524417 JYZ524417 KIV524417 KSR524417 LCN524417 LMJ524417 LWF524417 MGB524417 MPX524417 MZT524417 NJP524417 NTL524417 ODH524417 OND524417 OWZ524417 PGV524417 PQR524417 QAN524417 QKJ524417 QUF524417 REB524417 RNX524417 RXT524417 SHP524417 SRL524417 TBH524417 TLD524417 TUZ524417 UEV524417 UOR524417 UYN524417 VIJ524417 VSF524417 WCB524417 WLX524417 WVT524417 L589953 JH589953 TD589953 ACZ589953 AMV589953 AWR589953 BGN589953 BQJ589953 CAF589953 CKB589953 CTX589953 DDT589953 DNP589953 DXL589953 EHH589953 ERD589953 FAZ589953 FKV589953 FUR589953 GEN589953 GOJ589953 GYF589953 HIB589953 HRX589953 IBT589953 ILP589953 IVL589953 JFH589953 JPD589953 JYZ589953 KIV589953 KSR589953 LCN589953 LMJ589953 LWF589953 MGB589953 MPX589953 MZT589953 NJP589953 NTL589953 ODH589953 OND589953 OWZ589953 PGV589953 PQR589953 QAN589953 QKJ589953 QUF589953 REB589953 RNX589953 RXT589953 SHP589953 SRL589953 TBH589953 TLD589953 TUZ589953 UEV589953 UOR589953 UYN589953 VIJ589953 VSF589953 WCB589953 WLX589953 WVT589953 L655489 JH655489 TD655489 ACZ655489 AMV655489 AWR655489 BGN655489 BQJ655489 CAF655489 CKB655489 CTX655489 DDT655489 DNP655489 DXL655489 EHH655489 ERD655489 FAZ655489 FKV655489 FUR655489 GEN655489 GOJ655489 GYF655489 HIB655489 HRX655489 IBT655489 ILP655489 IVL655489 JFH655489 JPD655489 JYZ655489 KIV655489 KSR655489 LCN655489 LMJ655489 LWF655489 MGB655489 MPX655489 MZT655489 NJP655489 NTL655489 ODH655489 OND655489 OWZ655489 PGV655489 PQR655489 QAN655489 QKJ655489 QUF655489 REB655489 RNX655489 RXT655489 SHP655489 SRL655489 TBH655489 TLD655489 TUZ655489 UEV655489 UOR655489 UYN655489 VIJ655489 VSF655489 WCB655489 WLX655489 WVT655489 L721025 JH721025 TD721025 ACZ721025 AMV721025 AWR721025 BGN721025 BQJ721025 CAF721025 CKB721025 CTX721025 DDT721025 DNP721025 DXL721025 EHH721025 ERD721025 FAZ721025 FKV721025 FUR721025 GEN721025 GOJ721025 GYF721025 HIB721025 HRX721025 IBT721025 ILP721025 IVL721025 JFH721025 JPD721025 JYZ721025 KIV721025 KSR721025 LCN721025 LMJ721025 LWF721025 MGB721025 MPX721025 MZT721025 NJP721025 NTL721025 ODH721025 OND721025 OWZ721025 PGV721025 PQR721025 QAN721025 QKJ721025 QUF721025 REB721025 RNX721025 RXT721025 SHP721025 SRL721025 TBH721025 TLD721025 TUZ721025 UEV721025 UOR721025 UYN721025 VIJ721025 VSF721025 WCB721025 WLX721025 WVT721025 L786561 JH786561 TD786561 ACZ786561 AMV786561 AWR786561 BGN786561 BQJ786561 CAF786561 CKB786561 CTX786561 DDT786561 DNP786561 DXL786561 EHH786561 ERD786561 FAZ786561 FKV786561 FUR786561 GEN786561 GOJ786561 GYF786561 HIB786561 HRX786561 IBT786561 ILP786561 IVL786561 JFH786561 JPD786561 JYZ786561 KIV786561 KSR786561 LCN786561 LMJ786561 LWF786561 MGB786561 MPX786561 MZT786561 NJP786561 NTL786561 ODH786561 OND786561 OWZ786561 PGV786561 PQR786561 QAN786561 QKJ786561 QUF786561 REB786561 RNX786561 RXT786561 SHP786561 SRL786561 TBH786561 TLD786561 TUZ786561 UEV786561 UOR786561 UYN786561 VIJ786561 VSF786561 WCB786561 WLX786561 WVT786561 L852097 JH852097 TD852097 ACZ852097 AMV852097 AWR852097 BGN852097 BQJ852097 CAF852097 CKB852097 CTX852097 DDT852097 DNP852097 DXL852097 EHH852097 ERD852097 FAZ852097 FKV852097 FUR852097 GEN852097 GOJ852097 GYF852097 HIB852097 HRX852097 IBT852097 ILP852097 IVL852097 JFH852097 JPD852097 JYZ852097 KIV852097 KSR852097 LCN852097 LMJ852097 LWF852097 MGB852097 MPX852097 MZT852097 NJP852097 NTL852097 ODH852097 OND852097 OWZ852097 PGV852097 PQR852097 QAN852097 QKJ852097 QUF852097 REB852097 RNX852097 RXT852097 SHP852097 SRL852097 TBH852097 TLD852097 TUZ852097 UEV852097 UOR852097 UYN852097 VIJ852097 VSF852097 WCB852097 WLX852097 WVT852097 L917633 JH917633 TD917633 ACZ917633 AMV917633 AWR917633 BGN917633 BQJ917633 CAF917633 CKB917633 CTX917633 DDT917633 DNP917633 DXL917633 EHH917633 ERD917633 FAZ917633 FKV917633 FUR917633 GEN917633 GOJ917633 GYF917633 HIB917633 HRX917633 IBT917633 ILP917633 IVL917633 JFH917633 JPD917633 JYZ917633 KIV917633 KSR917633 LCN917633 LMJ917633 LWF917633 MGB917633 MPX917633 MZT917633 NJP917633 NTL917633 ODH917633 OND917633 OWZ917633 PGV917633 PQR917633 QAN917633 QKJ917633 QUF917633 REB917633 RNX917633 RXT917633 SHP917633 SRL917633 TBH917633 TLD917633 TUZ917633 UEV917633 UOR917633 UYN917633 VIJ917633 VSF917633 WCB917633 WLX917633 WVT917633 L983169 JH983169 TD983169 ACZ983169 AMV983169 AWR983169 BGN983169 BQJ983169 CAF983169 CKB983169 CTX983169 DDT983169 DNP983169 DXL983169 EHH983169 ERD983169 FAZ983169 FKV983169 FUR983169 GEN983169 GOJ983169 GYF983169 HIB983169 HRX983169 IBT983169 ILP983169 IVL983169 JFH983169 JPD983169 JYZ983169 KIV983169 KSR983169 LCN983169 LMJ983169 LWF983169 MGB983169 MPX983169 MZT983169 NJP983169 NTL983169 ODH983169 OND983169 OWZ983169 PGV983169 PQR983169 QAN983169 QKJ983169 QUF983169 REB983169 RNX983169 RXT983169 SHP983169 SRL983169 TBH983169 TLD983169 TUZ983169 UEV983169 UOR983169 UYN983169 VIJ983169 VSF983169 WCB983169 WLX983169 WVT983169 N113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N65649 JJ65649 TF65649 ADB65649 AMX65649 AWT65649 BGP65649 BQL65649 CAH65649 CKD65649 CTZ65649 DDV65649 DNR65649 DXN65649 EHJ65649 ERF65649 FBB65649 FKX65649 FUT65649 GEP65649 GOL65649 GYH65649 HID65649 HRZ65649 IBV65649 ILR65649 IVN65649 JFJ65649 JPF65649 JZB65649 KIX65649 KST65649 LCP65649 LML65649 LWH65649 MGD65649 MPZ65649 MZV65649 NJR65649 NTN65649 ODJ65649 ONF65649 OXB65649 PGX65649 PQT65649 QAP65649 QKL65649 QUH65649 RED65649 RNZ65649 RXV65649 SHR65649 SRN65649 TBJ65649 TLF65649 TVB65649 UEX65649 UOT65649 UYP65649 VIL65649 VSH65649 WCD65649 WLZ65649 WVV65649 N131185 JJ131185 TF131185 ADB131185 AMX131185 AWT131185 BGP131185 BQL131185 CAH131185 CKD131185 CTZ131185 DDV131185 DNR131185 DXN131185 EHJ131185 ERF131185 FBB131185 FKX131185 FUT131185 GEP131185 GOL131185 GYH131185 HID131185 HRZ131185 IBV131185 ILR131185 IVN131185 JFJ131185 JPF131185 JZB131185 KIX131185 KST131185 LCP131185 LML131185 LWH131185 MGD131185 MPZ131185 MZV131185 NJR131185 NTN131185 ODJ131185 ONF131185 OXB131185 PGX131185 PQT131185 QAP131185 QKL131185 QUH131185 RED131185 RNZ131185 RXV131185 SHR131185 SRN131185 TBJ131185 TLF131185 TVB131185 UEX131185 UOT131185 UYP131185 VIL131185 VSH131185 WCD131185 WLZ131185 WVV131185 N196721 JJ196721 TF196721 ADB196721 AMX196721 AWT196721 BGP196721 BQL196721 CAH196721 CKD196721 CTZ196721 DDV196721 DNR196721 DXN196721 EHJ196721 ERF196721 FBB196721 FKX196721 FUT196721 GEP196721 GOL196721 GYH196721 HID196721 HRZ196721 IBV196721 ILR196721 IVN196721 JFJ196721 JPF196721 JZB196721 KIX196721 KST196721 LCP196721 LML196721 LWH196721 MGD196721 MPZ196721 MZV196721 NJR196721 NTN196721 ODJ196721 ONF196721 OXB196721 PGX196721 PQT196721 QAP196721 QKL196721 QUH196721 RED196721 RNZ196721 RXV196721 SHR196721 SRN196721 TBJ196721 TLF196721 TVB196721 UEX196721 UOT196721 UYP196721 VIL196721 VSH196721 WCD196721 WLZ196721 WVV196721 N262257 JJ262257 TF262257 ADB262257 AMX262257 AWT262257 BGP262257 BQL262257 CAH262257 CKD262257 CTZ262257 DDV262257 DNR262257 DXN262257 EHJ262257 ERF262257 FBB262257 FKX262257 FUT262257 GEP262257 GOL262257 GYH262257 HID262257 HRZ262257 IBV262257 ILR262257 IVN262257 JFJ262257 JPF262257 JZB262257 KIX262257 KST262257 LCP262257 LML262257 LWH262257 MGD262257 MPZ262257 MZV262257 NJR262257 NTN262257 ODJ262257 ONF262257 OXB262257 PGX262257 PQT262257 QAP262257 QKL262257 QUH262257 RED262257 RNZ262257 RXV262257 SHR262257 SRN262257 TBJ262257 TLF262257 TVB262257 UEX262257 UOT262257 UYP262257 VIL262257 VSH262257 WCD262257 WLZ262257 WVV262257 N327793 JJ327793 TF327793 ADB327793 AMX327793 AWT327793 BGP327793 BQL327793 CAH327793 CKD327793 CTZ327793 DDV327793 DNR327793 DXN327793 EHJ327793 ERF327793 FBB327793 FKX327793 FUT327793 GEP327793 GOL327793 GYH327793 HID327793 HRZ327793 IBV327793 ILR327793 IVN327793 JFJ327793 JPF327793 JZB327793 KIX327793 KST327793 LCP327793 LML327793 LWH327793 MGD327793 MPZ327793 MZV327793 NJR327793 NTN327793 ODJ327793 ONF327793 OXB327793 PGX327793 PQT327793 QAP327793 QKL327793 QUH327793 RED327793 RNZ327793 RXV327793 SHR327793 SRN327793 TBJ327793 TLF327793 TVB327793 UEX327793 UOT327793 UYP327793 VIL327793 VSH327793 WCD327793 WLZ327793 WVV327793 N393329 JJ393329 TF393329 ADB393329 AMX393329 AWT393329 BGP393329 BQL393329 CAH393329 CKD393329 CTZ393329 DDV393329 DNR393329 DXN393329 EHJ393329 ERF393329 FBB393329 FKX393329 FUT393329 GEP393329 GOL393329 GYH393329 HID393329 HRZ393329 IBV393329 ILR393329 IVN393329 JFJ393329 JPF393329 JZB393329 KIX393329 KST393329 LCP393329 LML393329 LWH393329 MGD393329 MPZ393329 MZV393329 NJR393329 NTN393329 ODJ393329 ONF393329 OXB393329 PGX393329 PQT393329 QAP393329 QKL393329 QUH393329 RED393329 RNZ393329 RXV393329 SHR393329 SRN393329 TBJ393329 TLF393329 TVB393329 UEX393329 UOT393329 UYP393329 VIL393329 VSH393329 WCD393329 WLZ393329 WVV393329 N458865 JJ458865 TF458865 ADB458865 AMX458865 AWT458865 BGP458865 BQL458865 CAH458865 CKD458865 CTZ458865 DDV458865 DNR458865 DXN458865 EHJ458865 ERF458865 FBB458865 FKX458865 FUT458865 GEP458865 GOL458865 GYH458865 HID458865 HRZ458865 IBV458865 ILR458865 IVN458865 JFJ458865 JPF458865 JZB458865 KIX458865 KST458865 LCP458865 LML458865 LWH458865 MGD458865 MPZ458865 MZV458865 NJR458865 NTN458865 ODJ458865 ONF458865 OXB458865 PGX458865 PQT458865 QAP458865 QKL458865 QUH458865 RED458865 RNZ458865 RXV458865 SHR458865 SRN458865 TBJ458865 TLF458865 TVB458865 UEX458865 UOT458865 UYP458865 VIL458865 VSH458865 WCD458865 WLZ458865 WVV458865 N524401 JJ524401 TF524401 ADB524401 AMX524401 AWT524401 BGP524401 BQL524401 CAH524401 CKD524401 CTZ524401 DDV524401 DNR524401 DXN524401 EHJ524401 ERF524401 FBB524401 FKX524401 FUT524401 GEP524401 GOL524401 GYH524401 HID524401 HRZ524401 IBV524401 ILR524401 IVN524401 JFJ524401 JPF524401 JZB524401 KIX524401 KST524401 LCP524401 LML524401 LWH524401 MGD524401 MPZ524401 MZV524401 NJR524401 NTN524401 ODJ524401 ONF524401 OXB524401 PGX524401 PQT524401 QAP524401 QKL524401 QUH524401 RED524401 RNZ524401 RXV524401 SHR524401 SRN524401 TBJ524401 TLF524401 TVB524401 UEX524401 UOT524401 UYP524401 VIL524401 VSH524401 WCD524401 WLZ524401 WVV524401 N589937 JJ589937 TF589937 ADB589937 AMX589937 AWT589937 BGP589937 BQL589937 CAH589937 CKD589937 CTZ589937 DDV589937 DNR589937 DXN589937 EHJ589937 ERF589937 FBB589937 FKX589937 FUT589937 GEP589937 GOL589937 GYH589937 HID589937 HRZ589937 IBV589937 ILR589937 IVN589937 JFJ589937 JPF589937 JZB589937 KIX589937 KST589937 LCP589937 LML589937 LWH589937 MGD589937 MPZ589937 MZV589937 NJR589937 NTN589937 ODJ589937 ONF589937 OXB589937 PGX589937 PQT589937 QAP589937 QKL589937 QUH589937 RED589937 RNZ589937 RXV589937 SHR589937 SRN589937 TBJ589937 TLF589937 TVB589937 UEX589937 UOT589937 UYP589937 VIL589937 VSH589937 WCD589937 WLZ589937 WVV589937 N655473 JJ655473 TF655473 ADB655473 AMX655473 AWT655473 BGP655473 BQL655473 CAH655473 CKD655473 CTZ655473 DDV655473 DNR655473 DXN655473 EHJ655473 ERF655473 FBB655473 FKX655473 FUT655473 GEP655473 GOL655473 GYH655473 HID655473 HRZ655473 IBV655473 ILR655473 IVN655473 JFJ655473 JPF655473 JZB655473 KIX655473 KST655473 LCP655473 LML655473 LWH655473 MGD655473 MPZ655473 MZV655473 NJR655473 NTN655473 ODJ655473 ONF655473 OXB655473 PGX655473 PQT655473 QAP655473 QKL655473 QUH655473 RED655473 RNZ655473 RXV655473 SHR655473 SRN655473 TBJ655473 TLF655473 TVB655473 UEX655473 UOT655473 UYP655473 VIL655473 VSH655473 WCD655473 WLZ655473 WVV655473 N721009 JJ721009 TF721009 ADB721009 AMX721009 AWT721009 BGP721009 BQL721009 CAH721009 CKD721009 CTZ721009 DDV721009 DNR721009 DXN721009 EHJ721009 ERF721009 FBB721009 FKX721009 FUT721009 GEP721009 GOL721009 GYH721009 HID721009 HRZ721009 IBV721009 ILR721009 IVN721009 JFJ721009 JPF721009 JZB721009 KIX721009 KST721009 LCP721009 LML721009 LWH721009 MGD721009 MPZ721009 MZV721009 NJR721009 NTN721009 ODJ721009 ONF721009 OXB721009 PGX721009 PQT721009 QAP721009 QKL721009 QUH721009 RED721009 RNZ721009 RXV721009 SHR721009 SRN721009 TBJ721009 TLF721009 TVB721009 UEX721009 UOT721009 UYP721009 VIL721009 VSH721009 WCD721009 WLZ721009 WVV721009 N786545 JJ786545 TF786545 ADB786545 AMX786545 AWT786545 BGP786545 BQL786545 CAH786545 CKD786545 CTZ786545 DDV786545 DNR786545 DXN786545 EHJ786545 ERF786545 FBB786545 FKX786545 FUT786545 GEP786545 GOL786545 GYH786545 HID786545 HRZ786545 IBV786545 ILR786545 IVN786545 JFJ786545 JPF786545 JZB786545 KIX786545 KST786545 LCP786545 LML786545 LWH786545 MGD786545 MPZ786545 MZV786545 NJR786545 NTN786545 ODJ786545 ONF786545 OXB786545 PGX786545 PQT786545 QAP786545 QKL786545 QUH786545 RED786545 RNZ786545 RXV786545 SHR786545 SRN786545 TBJ786545 TLF786545 TVB786545 UEX786545 UOT786545 UYP786545 VIL786545 VSH786545 WCD786545 WLZ786545 WVV786545 N852081 JJ852081 TF852081 ADB852081 AMX852081 AWT852081 BGP852081 BQL852081 CAH852081 CKD852081 CTZ852081 DDV852081 DNR852081 DXN852081 EHJ852081 ERF852081 FBB852081 FKX852081 FUT852081 GEP852081 GOL852081 GYH852081 HID852081 HRZ852081 IBV852081 ILR852081 IVN852081 JFJ852081 JPF852081 JZB852081 KIX852081 KST852081 LCP852081 LML852081 LWH852081 MGD852081 MPZ852081 MZV852081 NJR852081 NTN852081 ODJ852081 ONF852081 OXB852081 PGX852081 PQT852081 QAP852081 QKL852081 QUH852081 RED852081 RNZ852081 RXV852081 SHR852081 SRN852081 TBJ852081 TLF852081 TVB852081 UEX852081 UOT852081 UYP852081 VIL852081 VSH852081 WCD852081 WLZ852081 WVV852081 N917617 JJ917617 TF917617 ADB917617 AMX917617 AWT917617 BGP917617 BQL917617 CAH917617 CKD917617 CTZ917617 DDV917617 DNR917617 DXN917617 EHJ917617 ERF917617 FBB917617 FKX917617 FUT917617 GEP917617 GOL917617 GYH917617 HID917617 HRZ917617 IBV917617 ILR917617 IVN917617 JFJ917617 JPF917617 JZB917617 KIX917617 KST917617 LCP917617 LML917617 LWH917617 MGD917617 MPZ917617 MZV917617 NJR917617 NTN917617 ODJ917617 ONF917617 OXB917617 PGX917617 PQT917617 QAP917617 QKL917617 QUH917617 RED917617 RNZ917617 RXV917617 SHR917617 SRN917617 TBJ917617 TLF917617 TVB917617 UEX917617 UOT917617 UYP917617 VIL917617 VSH917617 WCD917617 WLZ917617 WVV917617 N983153 JJ983153 TF983153 ADB983153 AMX983153 AWT983153 BGP983153 BQL983153 CAH983153 CKD983153 CTZ983153 DDV983153 DNR983153 DXN983153 EHJ983153 ERF983153 FBB983153 FKX983153 FUT983153 GEP983153 GOL983153 GYH983153 HID983153 HRZ983153 IBV983153 ILR983153 IVN983153 JFJ983153 JPF983153 JZB983153 KIX983153 KST983153 LCP983153 LML983153 LWH983153 MGD983153 MPZ983153 MZV983153 NJR983153 NTN983153 ODJ983153 ONF983153 OXB983153 PGX983153 PQT983153 QAP983153 QKL983153 QUH983153 RED983153 RNZ983153 RXV983153 SHR983153 SRN983153 TBJ983153 TLF983153 TVB983153 UEX983153 UOT983153 UYP983153 VIL983153 VSH983153 WCD983153 WLZ983153 WVV983153 J105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QAL105 QKH105 QUD105 RDZ105 RNV105 RXR105 SHN105 SRJ105 TBF105 TLB105 TUX105 UET105 UOP105 UYL105 VIH105 VSD105 WBZ105 WLV105 WVR105 J65641 JF65641 TB65641 ACX65641 AMT65641 AWP65641 BGL65641 BQH65641 CAD65641 CJZ65641 CTV65641 DDR65641 DNN65641 DXJ65641 EHF65641 ERB65641 FAX65641 FKT65641 FUP65641 GEL65641 GOH65641 GYD65641 HHZ65641 HRV65641 IBR65641 ILN65641 IVJ65641 JFF65641 JPB65641 JYX65641 KIT65641 KSP65641 LCL65641 LMH65641 LWD65641 MFZ65641 MPV65641 MZR65641 NJN65641 NTJ65641 ODF65641 ONB65641 OWX65641 PGT65641 PQP65641 QAL65641 QKH65641 QUD65641 RDZ65641 RNV65641 RXR65641 SHN65641 SRJ65641 TBF65641 TLB65641 TUX65641 UET65641 UOP65641 UYL65641 VIH65641 VSD65641 WBZ65641 WLV65641 WVR65641 J131177 JF131177 TB131177 ACX131177 AMT131177 AWP131177 BGL131177 BQH131177 CAD131177 CJZ131177 CTV131177 DDR131177 DNN131177 DXJ131177 EHF131177 ERB131177 FAX131177 FKT131177 FUP131177 GEL131177 GOH131177 GYD131177 HHZ131177 HRV131177 IBR131177 ILN131177 IVJ131177 JFF131177 JPB131177 JYX131177 KIT131177 KSP131177 LCL131177 LMH131177 LWD131177 MFZ131177 MPV131177 MZR131177 NJN131177 NTJ131177 ODF131177 ONB131177 OWX131177 PGT131177 PQP131177 QAL131177 QKH131177 QUD131177 RDZ131177 RNV131177 RXR131177 SHN131177 SRJ131177 TBF131177 TLB131177 TUX131177 UET131177 UOP131177 UYL131177 VIH131177 VSD131177 WBZ131177 WLV131177 WVR131177 J196713 JF196713 TB196713 ACX196713 AMT196713 AWP196713 BGL196713 BQH196713 CAD196713 CJZ196713 CTV196713 DDR196713 DNN196713 DXJ196713 EHF196713 ERB196713 FAX196713 FKT196713 FUP196713 GEL196713 GOH196713 GYD196713 HHZ196713 HRV196713 IBR196713 ILN196713 IVJ196713 JFF196713 JPB196713 JYX196713 KIT196713 KSP196713 LCL196713 LMH196713 LWD196713 MFZ196713 MPV196713 MZR196713 NJN196713 NTJ196713 ODF196713 ONB196713 OWX196713 PGT196713 PQP196713 QAL196713 QKH196713 QUD196713 RDZ196713 RNV196713 RXR196713 SHN196713 SRJ196713 TBF196713 TLB196713 TUX196713 UET196713 UOP196713 UYL196713 VIH196713 VSD196713 WBZ196713 WLV196713 WVR196713 J262249 JF262249 TB262249 ACX262249 AMT262249 AWP262249 BGL262249 BQH262249 CAD262249 CJZ262249 CTV262249 DDR262249 DNN262249 DXJ262249 EHF262249 ERB262249 FAX262249 FKT262249 FUP262249 GEL262249 GOH262249 GYD262249 HHZ262249 HRV262249 IBR262249 ILN262249 IVJ262249 JFF262249 JPB262249 JYX262249 KIT262249 KSP262249 LCL262249 LMH262249 LWD262249 MFZ262249 MPV262249 MZR262249 NJN262249 NTJ262249 ODF262249 ONB262249 OWX262249 PGT262249 PQP262249 QAL262249 QKH262249 QUD262249 RDZ262249 RNV262249 RXR262249 SHN262249 SRJ262249 TBF262249 TLB262249 TUX262249 UET262249 UOP262249 UYL262249 VIH262249 VSD262249 WBZ262249 WLV262249 WVR262249 J327785 JF327785 TB327785 ACX327785 AMT327785 AWP327785 BGL327785 BQH327785 CAD327785 CJZ327785 CTV327785 DDR327785 DNN327785 DXJ327785 EHF327785 ERB327785 FAX327785 FKT327785 FUP327785 GEL327785 GOH327785 GYD327785 HHZ327785 HRV327785 IBR327785 ILN327785 IVJ327785 JFF327785 JPB327785 JYX327785 KIT327785 KSP327785 LCL327785 LMH327785 LWD327785 MFZ327785 MPV327785 MZR327785 NJN327785 NTJ327785 ODF327785 ONB327785 OWX327785 PGT327785 PQP327785 QAL327785 QKH327785 QUD327785 RDZ327785 RNV327785 RXR327785 SHN327785 SRJ327785 TBF327785 TLB327785 TUX327785 UET327785 UOP327785 UYL327785 VIH327785 VSD327785 WBZ327785 WLV327785 WVR327785 J393321 JF393321 TB393321 ACX393321 AMT393321 AWP393321 BGL393321 BQH393321 CAD393321 CJZ393321 CTV393321 DDR393321 DNN393321 DXJ393321 EHF393321 ERB393321 FAX393321 FKT393321 FUP393321 GEL393321 GOH393321 GYD393321 HHZ393321 HRV393321 IBR393321 ILN393321 IVJ393321 JFF393321 JPB393321 JYX393321 KIT393321 KSP393321 LCL393321 LMH393321 LWD393321 MFZ393321 MPV393321 MZR393321 NJN393321 NTJ393321 ODF393321 ONB393321 OWX393321 PGT393321 PQP393321 QAL393321 QKH393321 QUD393321 RDZ393321 RNV393321 RXR393321 SHN393321 SRJ393321 TBF393321 TLB393321 TUX393321 UET393321 UOP393321 UYL393321 VIH393321 VSD393321 WBZ393321 WLV393321 WVR393321 J458857 JF458857 TB458857 ACX458857 AMT458857 AWP458857 BGL458857 BQH458857 CAD458857 CJZ458857 CTV458857 DDR458857 DNN458857 DXJ458857 EHF458857 ERB458857 FAX458857 FKT458857 FUP458857 GEL458857 GOH458857 GYD458857 HHZ458857 HRV458857 IBR458857 ILN458857 IVJ458857 JFF458857 JPB458857 JYX458857 KIT458857 KSP458857 LCL458857 LMH458857 LWD458857 MFZ458857 MPV458857 MZR458857 NJN458857 NTJ458857 ODF458857 ONB458857 OWX458857 PGT458857 PQP458857 QAL458857 QKH458857 QUD458857 RDZ458857 RNV458857 RXR458857 SHN458857 SRJ458857 TBF458857 TLB458857 TUX458857 UET458857 UOP458857 UYL458857 VIH458857 VSD458857 WBZ458857 WLV458857 WVR458857 J524393 JF524393 TB524393 ACX524393 AMT524393 AWP524393 BGL524393 BQH524393 CAD524393 CJZ524393 CTV524393 DDR524393 DNN524393 DXJ524393 EHF524393 ERB524393 FAX524393 FKT524393 FUP524393 GEL524393 GOH524393 GYD524393 HHZ524393 HRV524393 IBR524393 ILN524393 IVJ524393 JFF524393 JPB524393 JYX524393 KIT524393 KSP524393 LCL524393 LMH524393 LWD524393 MFZ524393 MPV524393 MZR524393 NJN524393 NTJ524393 ODF524393 ONB524393 OWX524393 PGT524393 PQP524393 QAL524393 QKH524393 QUD524393 RDZ524393 RNV524393 RXR524393 SHN524393 SRJ524393 TBF524393 TLB524393 TUX524393 UET524393 UOP524393 UYL524393 VIH524393 VSD524393 WBZ524393 WLV524393 WVR524393 J589929 JF589929 TB589929 ACX589929 AMT589929 AWP589929 BGL589929 BQH589929 CAD589929 CJZ589929 CTV589929 DDR589929 DNN589929 DXJ589929 EHF589929 ERB589929 FAX589929 FKT589929 FUP589929 GEL589929 GOH589929 GYD589929 HHZ589929 HRV589929 IBR589929 ILN589929 IVJ589929 JFF589929 JPB589929 JYX589929 KIT589929 KSP589929 LCL589929 LMH589929 LWD589929 MFZ589929 MPV589929 MZR589929 NJN589929 NTJ589929 ODF589929 ONB589929 OWX589929 PGT589929 PQP589929 QAL589929 QKH589929 QUD589929 RDZ589929 RNV589929 RXR589929 SHN589929 SRJ589929 TBF589929 TLB589929 TUX589929 UET589929 UOP589929 UYL589929 VIH589929 VSD589929 WBZ589929 WLV589929 WVR589929 J655465 JF655465 TB655465 ACX655465 AMT655465 AWP655465 BGL655465 BQH655465 CAD655465 CJZ655465 CTV655465 DDR655465 DNN655465 DXJ655465 EHF655465 ERB655465 FAX655465 FKT655465 FUP655465 GEL655465 GOH655465 GYD655465 HHZ655465 HRV655465 IBR655465 ILN655465 IVJ655465 JFF655465 JPB655465 JYX655465 KIT655465 KSP655465 LCL655465 LMH655465 LWD655465 MFZ655465 MPV655465 MZR655465 NJN655465 NTJ655465 ODF655465 ONB655465 OWX655465 PGT655465 PQP655465 QAL655465 QKH655465 QUD655465 RDZ655465 RNV655465 RXR655465 SHN655465 SRJ655465 TBF655465 TLB655465 TUX655465 UET655465 UOP655465 UYL655465 VIH655465 VSD655465 WBZ655465 WLV655465 WVR655465 J721001 JF721001 TB721001 ACX721001 AMT721001 AWP721001 BGL721001 BQH721001 CAD721001 CJZ721001 CTV721001 DDR721001 DNN721001 DXJ721001 EHF721001 ERB721001 FAX721001 FKT721001 FUP721001 GEL721001 GOH721001 GYD721001 HHZ721001 HRV721001 IBR721001 ILN721001 IVJ721001 JFF721001 JPB721001 JYX721001 KIT721001 KSP721001 LCL721001 LMH721001 LWD721001 MFZ721001 MPV721001 MZR721001 NJN721001 NTJ721001 ODF721001 ONB721001 OWX721001 PGT721001 PQP721001 QAL721001 QKH721001 QUD721001 RDZ721001 RNV721001 RXR721001 SHN721001 SRJ721001 TBF721001 TLB721001 TUX721001 UET721001 UOP721001 UYL721001 VIH721001 VSD721001 WBZ721001 WLV721001 WVR721001 J786537 JF786537 TB786537 ACX786537 AMT786537 AWP786537 BGL786537 BQH786537 CAD786537 CJZ786537 CTV786537 DDR786537 DNN786537 DXJ786537 EHF786537 ERB786537 FAX786537 FKT786537 FUP786537 GEL786537 GOH786537 GYD786537 HHZ786537 HRV786537 IBR786537 ILN786537 IVJ786537 JFF786537 JPB786537 JYX786537 KIT786537 KSP786537 LCL786537 LMH786537 LWD786537 MFZ786537 MPV786537 MZR786537 NJN786537 NTJ786537 ODF786537 ONB786537 OWX786537 PGT786537 PQP786537 QAL786537 QKH786537 QUD786537 RDZ786537 RNV786537 RXR786537 SHN786537 SRJ786537 TBF786537 TLB786537 TUX786537 UET786537 UOP786537 UYL786537 VIH786537 VSD786537 WBZ786537 WLV786537 WVR786537 J852073 JF852073 TB852073 ACX852073 AMT852073 AWP852073 BGL852073 BQH852073 CAD852073 CJZ852073 CTV852073 DDR852073 DNN852073 DXJ852073 EHF852073 ERB852073 FAX852073 FKT852073 FUP852073 GEL852073 GOH852073 GYD852073 HHZ852073 HRV852073 IBR852073 ILN852073 IVJ852073 JFF852073 JPB852073 JYX852073 KIT852073 KSP852073 LCL852073 LMH852073 LWD852073 MFZ852073 MPV852073 MZR852073 NJN852073 NTJ852073 ODF852073 ONB852073 OWX852073 PGT852073 PQP852073 QAL852073 QKH852073 QUD852073 RDZ852073 RNV852073 RXR852073 SHN852073 SRJ852073 TBF852073 TLB852073 TUX852073 UET852073 UOP852073 UYL852073 VIH852073 VSD852073 WBZ852073 WLV852073 WVR852073 J917609 JF917609 TB917609 ACX917609 AMT917609 AWP917609 BGL917609 BQH917609 CAD917609 CJZ917609 CTV917609 DDR917609 DNN917609 DXJ917609 EHF917609 ERB917609 FAX917609 FKT917609 FUP917609 GEL917609 GOH917609 GYD917609 HHZ917609 HRV917609 IBR917609 ILN917609 IVJ917609 JFF917609 JPB917609 JYX917609 KIT917609 KSP917609 LCL917609 LMH917609 LWD917609 MFZ917609 MPV917609 MZR917609 NJN917609 NTJ917609 ODF917609 ONB917609 OWX917609 PGT917609 PQP917609 QAL917609 QKH917609 QUD917609 RDZ917609 RNV917609 RXR917609 SHN917609 SRJ917609 TBF917609 TLB917609 TUX917609 UET917609 UOP917609 UYL917609 VIH917609 VSD917609 WBZ917609 WLV917609 WVR917609 J983145 JF983145 TB983145 ACX983145 AMT983145 AWP983145 BGL983145 BQH983145 CAD983145 CJZ983145 CTV983145 DDR983145 DNN983145 DXJ983145 EHF983145 ERB983145 FAX983145 FKT983145 FUP983145 GEL983145 GOH983145 GYD983145 HHZ983145 HRV983145 IBR983145 ILN983145 IVJ983145 JFF983145 JPB983145 JYX983145 KIT983145 KSP983145 LCL983145 LMH983145 LWD983145 MFZ983145 MPV983145 MZR983145 NJN983145 NTJ983145 ODF983145 ONB983145 OWX983145 PGT983145 PQP983145 QAL983145 QKH983145 QUD983145 RDZ983145 RNV983145 RXR983145 SHN983145 SRJ983145 TBF983145 TLB983145 TUX983145 UET983145 UOP983145 UYL983145 VIH983145 VSD983145 WBZ983145 WLV983145 WVR983145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L65633 JH65633 TD65633 ACZ65633 AMV65633 AWR65633 BGN65633 BQJ65633 CAF65633 CKB65633 CTX65633 DDT65633 DNP65633 DXL65633 EHH65633 ERD65633 FAZ65633 FKV65633 FUR65633 GEN65633 GOJ65633 GYF65633 HIB65633 HRX65633 IBT65633 ILP65633 IVL65633 JFH65633 JPD65633 JYZ65633 KIV65633 KSR65633 LCN65633 LMJ65633 LWF65633 MGB65633 MPX65633 MZT65633 NJP65633 NTL65633 ODH65633 OND65633 OWZ65633 PGV65633 PQR65633 QAN65633 QKJ65633 QUF65633 REB65633 RNX65633 RXT65633 SHP65633 SRL65633 TBH65633 TLD65633 TUZ65633 UEV65633 UOR65633 UYN65633 VIJ65633 VSF65633 WCB65633 WLX65633 WVT65633 L131169 JH131169 TD131169 ACZ131169 AMV131169 AWR131169 BGN131169 BQJ131169 CAF131169 CKB131169 CTX131169 DDT131169 DNP131169 DXL131169 EHH131169 ERD131169 FAZ131169 FKV131169 FUR131169 GEN131169 GOJ131169 GYF131169 HIB131169 HRX131169 IBT131169 ILP131169 IVL131169 JFH131169 JPD131169 JYZ131169 KIV131169 KSR131169 LCN131169 LMJ131169 LWF131169 MGB131169 MPX131169 MZT131169 NJP131169 NTL131169 ODH131169 OND131169 OWZ131169 PGV131169 PQR131169 QAN131169 QKJ131169 QUF131169 REB131169 RNX131169 RXT131169 SHP131169 SRL131169 TBH131169 TLD131169 TUZ131169 UEV131169 UOR131169 UYN131169 VIJ131169 VSF131169 WCB131169 WLX131169 WVT131169 L196705 JH196705 TD196705 ACZ196705 AMV196705 AWR196705 BGN196705 BQJ196705 CAF196705 CKB196705 CTX196705 DDT196705 DNP196705 DXL196705 EHH196705 ERD196705 FAZ196705 FKV196705 FUR196705 GEN196705 GOJ196705 GYF196705 HIB196705 HRX196705 IBT196705 ILP196705 IVL196705 JFH196705 JPD196705 JYZ196705 KIV196705 KSR196705 LCN196705 LMJ196705 LWF196705 MGB196705 MPX196705 MZT196705 NJP196705 NTL196705 ODH196705 OND196705 OWZ196705 PGV196705 PQR196705 QAN196705 QKJ196705 QUF196705 REB196705 RNX196705 RXT196705 SHP196705 SRL196705 TBH196705 TLD196705 TUZ196705 UEV196705 UOR196705 UYN196705 VIJ196705 VSF196705 WCB196705 WLX196705 WVT196705 L262241 JH262241 TD262241 ACZ262241 AMV262241 AWR262241 BGN262241 BQJ262241 CAF262241 CKB262241 CTX262241 DDT262241 DNP262241 DXL262241 EHH262241 ERD262241 FAZ262241 FKV262241 FUR262241 GEN262241 GOJ262241 GYF262241 HIB262241 HRX262241 IBT262241 ILP262241 IVL262241 JFH262241 JPD262241 JYZ262241 KIV262241 KSR262241 LCN262241 LMJ262241 LWF262241 MGB262241 MPX262241 MZT262241 NJP262241 NTL262241 ODH262241 OND262241 OWZ262241 PGV262241 PQR262241 QAN262241 QKJ262241 QUF262241 REB262241 RNX262241 RXT262241 SHP262241 SRL262241 TBH262241 TLD262241 TUZ262241 UEV262241 UOR262241 UYN262241 VIJ262241 VSF262241 WCB262241 WLX262241 WVT262241 L327777 JH327777 TD327777 ACZ327777 AMV327777 AWR327777 BGN327777 BQJ327777 CAF327777 CKB327777 CTX327777 DDT327777 DNP327777 DXL327777 EHH327777 ERD327777 FAZ327777 FKV327777 FUR327777 GEN327777 GOJ327777 GYF327777 HIB327777 HRX327777 IBT327777 ILP327777 IVL327777 JFH327777 JPD327777 JYZ327777 KIV327777 KSR327777 LCN327777 LMJ327777 LWF327777 MGB327777 MPX327777 MZT327777 NJP327777 NTL327777 ODH327777 OND327777 OWZ327777 PGV327777 PQR327777 QAN327777 QKJ327777 QUF327777 REB327777 RNX327777 RXT327777 SHP327777 SRL327777 TBH327777 TLD327777 TUZ327777 UEV327777 UOR327777 UYN327777 VIJ327777 VSF327777 WCB327777 WLX327777 WVT327777 L393313 JH393313 TD393313 ACZ393313 AMV393313 AWR393313 BGN393313 BQJ393313 CAF393313 CKB393313 CTX393313 DDT393313 DNP393313 DXL393313 EHH393313 ERD393313 FAZ393313 FKV393313 FUR393313 GEN393313 GOJ393313 GYF393313 HIB393313 HRX393313 IBT393313 ILP393313 IVL393313 JFH393313 JPD393313 JYZ393313 KIV393313 KSR393313 LCN393313 LMJ393313 LWF393313 MGB393313 MPX393313 MZT393313 NJP393313 NTL393313 ODH393313 OND393313 OWZ393313 PGV393313 PQR393313 QAN393313 QKJ393313 QUF393313 REB393313 RNX393313 RXT393313 SHP393313 SRL393313 TBH393313 TLD393313 TUZ393313 UEV393313 UOR393313 UYN393313 VIJ393313 VSF393313 WCB393313 WLX393313 WVT393313 L458849 JH458849 TD458849 ACZ458849 AMV458849 AWR458849 BGN458849 BQJ458849 CAF458849 CKB458849 CTX458849 DDT458849 DNP458849 DXL458849 EHH458849 ERD458849 FAZ458849 FKV458849 FUR458849 GEN458849 GOJ458849 GYF458849 HIB458849 HRX458849 IBT458849 ILP458849 IVL458849 JFH458849 JPD458849 JYZ458849 KIV458849 KSR458849 LCN458849 LMJ458849 LWF458849 MGB458849 MPX458849 MZT458849 NJP458849 NTL458849 ODH458849 OND458849 OWZ458849 PGV458849 PQR458849 QAN458849 QKJ458849 QUF458849 REB458849 RNX458849 RXT458849 SHP458849 SRL458849 TBH458849 TLD458849 TUZ458849 UEV458849 UOR458849 UYN458849 VIJ458849 VSF458849 WCB458849 WLX458849 WVT458849 L524385 JH524385 TD524385 ACZ524385 AMV524385 AWR524385 BGN524385 BQJ524385 CAF524385 CKB524385 CTX524385 DDT524385 DNP524385 DXL524385 EHH524385 ERD524385 FAZ524385 FKV524385 FUR524385 GEN524385 GOJ524385 GYF524385 HIB524385 HRX524385 IBT524385 ILP524385 IVL524385 JFH524385 JPD524385 JYZ524385 KIV524385 KSR524385 LCN524385 LMJ524385 LWF524385 MGB524385 MPX524385 MZT524385 NJP524385 NTL524385 ODH524385 OND524385 OWZ524385 PGV524385 PQR524385 QAN524385 QKJ524385 QUF524385 REB524385 RNX524385 RXT524385 SHP524385 SRL524385 TBH524385 TLD524385 TUZ524385 UEV524385 UOR524385 UYN524385 VIJ524385 VSF524385 WCB524385 WLX524385 WVT524385 L589921 JH589921 TD589921 ACZ589921 AMV589921 AWR589921 BGN589921 BQJ589921 CAF589921 CKB589921 CTX589921 DDT589921 DNP589921 DXL589921 EHH589921 ERD589921 FAZ589921 FKV589921 FUR589921 GEN589921 GOJ589921 GYF589921 HIB589921 HRX589921 IBT589921 ILP589921 IVL589921 JFH589921 JPD589921 JYZ589921 KIV589921 KSR589921 LCN589921 LMJ589921 LWF589921 MGB589921 MPX589921 MZT589921 NJP589921 NTL589921 ODH589921 OND589921 OWZ589921 PGV589921 PQR589921 QAN589921 QKJ589921 QUF589921 REB589921 RNX589921 RXT589921 SHP589921 SRL589921 TBH589921 TLD589921 TUZ589921 UEV589921 UOR589921 UYN589921 VIJ589921 VSF589921 WCB589921 WLX589921 WVT589921 L655457 JH655457 TD655457 ACZ655457 AMV655457 AWR655457 BGN655457 BQJ655457 CAF655457 CKB655457 CTX655457 DDT655457 DNP655457 DXL655457 EHH655457 ERD655457 FAZ655457 FKV655457 FUR655457 GEN655457 GOJ655457 GYF655457 HIB655457 HRX655457 IBT655457 ILP655457 IVL655457 JFH655457 JPD655457 JYZ655457 KIV655457 KSR655457 LCN655457 LMJ655457 LWF655457 MGB655457 MPX655457 MZT655457 NJP655457 NTL655457 ODH655457 OND655457 OWZ655457 PGV655457 PQR655457 QAN655457 QKJ655457 QUF655457 REB655457 RNX655457 RXT655457 SHP655457 SRL655457 TBH655457 TLD655457 TUZ655457 UEV655457 UOR655457 UYN655457 VIJ655457 VSF655457 WCB655457 WLX655457 WVT655457 L720993 JH720993 TD720993 ACZ720993 AMV720993 AWR720993 BGN720993 BQJ720993 CAF720993 CKB720993 CTX720993 DDT720993 DNP720993 DXL720993 EHH720993 ERD720993 FAZ720993 FKV720993 FUR720993 GEN720993 GOJ720993 GYF720993 HIB720993 HRX720993 IBT720993 ILP720993 IVL720993 JFH720993 JPD720993 JYZ720993 KIV720993 KSR720993 LCN720993 LMJ720993 LWF720993 MGB720993 MPX720993 MZT720993 NJP720993 NTL720993 ODH720993 OND720993 OWZ720993 PGV720993 PQR720993 QAN720993 QKJ720993 QUF720993 REB720993 RNX720993 RXT720993 SHP720993 SRL720993 TBH720993 TLD720993 TUZ720993 UEV720993 UOR720993 UYN720993 VIJ720993 VSF720993 WCB720993 WLX720993 WVT720993 L786529 JH786529 TD786529 ACZ786529 AMV786529 AWR786529 BGN786529 BQJ786529 CAF786529 CKB786529 CTX786529 DDT786529 DNP786529 DXL786529 EHH786529 ERD786529 FAZ786529 FKV786529 FUR786529 GEN786529 GOJ786529 GYF786529 HIB786529 HRX786529 IBT786529 ILP786529 IVL786529 JFH786529 JPD786529 JYZ786529 KIV786529 KSR786529 LCN786529 LMJ786529 LWF786529 MGB786529 MPX786529 MZT786529 NJP786529 NTL786529 ODH786529 OND786529 OWZ786529 PGV786529 PQR786529 QAN786529 QKJ786529 QUF786529 REB786529 RNX786529 RXT786529 SHP786529 SRL786529 TBH786529 TLD786529 TUZ786529 UEV786529 UOR786529 UYN786529 VIJ786529 VSF786529 WCB786529 WLX786529 WVT786529 L852065 JH852065 TD852065 ACZ852065 AMV852065 AWR852065 BGN852065 BQJ852065 CAF852065 CKB852065 CTX852065 DDT852065 DNP852065 DXL852065 EHH852065 ERD852065 FAZ852065 FKV852065 FUR852065 GEN852065 GOJ852065 GYF852065 HIB852065 HRX852065 IBT852065 ILP852065 IVL852065 JFH852065 JPD852065 JYZ852065 KIV852065 KSR852065 LCN852065 LMJ852065 LWF852065 MGB852065 MPX852065 MZT852065 NJP852065 NTL852065 ODH852065 OND852065 OWZ852065 PGV852065 PQR852065 QAN852065 QKJ852065 QUF852065 REB852065 RNX852065 RXT852065 SHP852065 SRL852065 TBH852065 TLD852065 TUZ852065 UEV852065 UOR852065 UYN852065 VIJ852065 VSF852065 WCB852065 WLX852065 WVT852065 L917601 JH917601 TD917601 ACZ917601 AMV917601 AWR917601 BGN917601 BQJ917601 CAF917601 CKB917601 CTX917601 DDT917601 DNP917601 DXL917601 EHH917601 ERD917601 FAZ917601 FKV917601 FUR917601 GEN917601 GOJ917601 GYF917601 HIB917601 HRX917601 IBT917601 ILP917601 IVL917601 JFH917601 JPD917601 JYZ917601 KIV917601 KSR917601 LCN917601 LMJ917601 LWF917601 MGB917601 MPX917601 MZT917601 NJP917601 NTL917601 ODH917601 OND917601 OWZ917601 PGV917601 PQR917601 QAN917601 QKJ917601 QUF917601 REB917601 RNX917601 RXT917601 SHP917601 SRL917601 TBH917601 TLD917601 TUZ917601 UEV917601 UOR917601 UYN917601 VIJ917601 VSF917601 WCB917601 WLX917601 WVT917601 L983137 JH983137 TD983137 ACZ983137 AMV983137 AWR983137 BGN983137 BQJ983137 CAF983137 CKB983137 CTX983137 DDT983137 DNP983137 DXL983137 EHH983137 ERD983137 FAZ983137 FKV983137 FUR983137 GEN983137 GOJ983137 GYF983137 HIB983137 HRX983137 IBT983137 ILP983137 IVL983137 JFH983137 JPD983137 JYZ983137 KIV983137 KSR983137 LCN983137 LMJ983137 LWF983137 MGB983137 MPX983137 MZT983137 NJP983137 NTL983137 ODH983137 OND983137 OWZ983137 PGV983137 PQR983137 QAN983137 QKJ983137 QUF983137 REB983137 RNX983137 RXT983137 SHP983137 SRL983137 TBH983137 TLD983137 TUZ983137 UEV983137 UOR983137 UYN983137 VIJ983137 VSF983137 WCB983137 WLX983137 WVT983137 J89 JF89 TB89 ACX89 AMT89 AWP89 BGL89 BQH89 CAD89 CJZ89 CTV89 DDR89 DNN89 DXJ89 EHF89 ERB89 FAX89 FKT89 FUP89 GEL89 GOH89 GYD89 HHZ89 HRV89 IBR89 ILN89 IVJ89 JFF89 JPB89 JYX89 KIT89 KSP89 LCL89 LMH89 LWD89 MFZ89 MPV89 MZR89 NJN89 NTJ89 ODF89 ONB89 OWX89 PGT89 PQP89 QAL89 QKH89 QUD89 RDZ89 RNV89 RXR89 SHN89 SRJ89 TBF89 TLB89 TUX89 UET89 UOP89 UYL89 VIH89 VSD89 WBZ89 WLV89 WVR89 J65625 JF65625 TB65625 ACX65625 AMT65625 AWP65625 BGL65625 BQH65625 CAD65625 CJZ65625 CTV65625 DDR65625 DNN65625 DXJ65625 EHF65625 ERB65625 FAX65625 FKT65625 FUP65625 GEL65625 GOH65625 GYD65625 HHZ65625 HRV65625 IBR65625 ILN65625 IVJ65625 JFF65625 JPB65625 JYX65625 KIT65625 KSP65625 LCL65625 LMH65625 LWD65625 MFZ65625 MPV65625 MZR65625 NJN65625 NTJ65625 ODF65625 ONB65625 OWX65625 PGT65625 PQP65625 QAL65625 QKH65625 QUD65625 RDZ65625 RNV65625 RXR65625 SHN65625 SRJ65625 TBF65625 TLB65625 TUX65625 UET65625 UOP65625 UYL65625 VIH65625 VSD65625 WBZ65625 WLV65625 WVR65625 J131161 JF131161 TB131161 ACX131161 AMT131161 AWP131161 BGL131161 BQH131161 CAD131161 CJZ131161 CTV131161 DDR131161 DNN131161 DXJ131161 EHF131161 ERB131161 FAX131161 FKT131161 FUP131161 GEL131161 GOH131161 GYD131161 HHZ131161 HRV131161 IBR131161 ILN131161 IVJ131161 JFF131161 JPB131161 JYX131161 KIT131161 KSP131161 LCL131161 LMH131161 LWD131161 MFZ131161 MPV131161 MZR131161 NJN131161 NTJ131161 ODF131161 ONB131161 OWX131161 PGT131161 PQP131161 QAL131161 QKH131161 QUD131161 RDZ131161 RNV131161 RXR131161 SHN131161 SRJ131161 TBF131161 TLB131161 TUX131161 UET131161 UOP131161 UYL131161 VIH131161 VSD131161 WBZ131161 WLV131161 WVR131161 J196697 JF196697 TB196697 ACX196697 AMT196697 AWP196697 BGL196697 BQH196697 CAD196697 CJZ196697 CTV196697 DDR196697 DNN196697 DXJ196697 EHF196697 ERB196697 FAX196697 FKT196697 FUP196697 GEL196697 GOH196697 GYD196697 HHZ196697 HRV196697 IBR196697 ILN196697 IVJ196697 JFF196697 JPB196697 JYX196697 KIT196697 KSP196697 LCL196697 LMH196697 LWD196697 MFZ196697 MPV196697 MZR196697 NJN196697 NTJ196697 ODF196697 ONB196697 OWX196697 PGT196697 PQP196697 QAL196697 QKH196697 QUD196697 RDZ196697 RNV196697 RXR196697 SHN196697 SRJ196697 TBF196697 TLB196697 TUX196697 UET196697 UOP196697 UYL196697 VIH196697 VSD196697 WBZ196697 WLV196697 WVR196697 J262233 JF262233 TB262233 ACX262233 AMT262233 AWP262233 BGL262233 BQH262233 CAD262233 CJZ262233 CTV262233 DDR262233 DNN262233 DXJ262233 EHF262233 ERB262233 FAX262233 FKT262233 FUP262233 GEL262233 GOH262233 GYD262233 HHZ262233 HRV262233 IBR262233 ILN262233 IVJ262233 JFF262233 JPB262233 JYX262233 KIT262233 KSP262233 LCL262233 LMH262233 LWD262233 MFZ262233 MPV262233 MZR262233 NJN262233 NTJ262233 ODF262233 ONB262233 OWX262233 PGT262233 PQP262233 QAL262233 QKH262233 QUD262233 RDZ262233 RNV262233 RXR262233 SHN262233 SRJ262233 TBF262233 TLB262233 TUX262233 UET262233 UOP262233 UYL262233 VIH262233 VSD262233 WBZ262233 WLV262233 WVR262233 J327769 JF327769 TB327769 ACX327769 AMT327769 AWP327769 BGL327769 BQH327769 CAD327769 CJZ327769 CTV327769 DDR327769 DNN327769 DXJ327769 EHF327769 ERB327769 FAX327769 FKT327769 FUP327769 GEL327769 GOH327769 GYD327769 HHZ327769 HRV327769 IBR327769 ILN327769 IVJ327769 JFF327769 JPB327769 JYX327769 KIT327769 KSP327769 LCL327769 LMH327769 LWD327769 MFZ327769 MPV327769 MZR327769 NJN327769 NTJ327769 ODF327769 ONB327769 OWX327769 PGT327769 PQP327769 QAL327769 QKH327769 QUD327769 RDZ327769 RNV327769 RXR327769 SHN327769 SRJ327769 TBF327769 TLB327769 TUX327769 UET327769 UOP327769 UYL327769 VIH327769 VSD327769 WBZ327769 WLV327769 WVR327769 J393305 JF393305 TB393305 ACX393305 AMT393305 AWP393305 BGL393305 BQH393305 CAD393305 CJZ393305 CTV393305 DDR393305 DNN393305 DXJ393305 EHF393305 ERB393305 FAX393305 FKT393305 FUP393305 GEL393305 GOH393305 GYD393305 HHZ393305 HRV393305 IBR393305 ILN393305 IVJ393305 JFF393305 JPB393305 JYX393305 KIT393305 KSP393305 LCL393305 LMH393305 LWD393305 MFZ393305 MPV393305 MZR393305 NJN393305 NTJ393305 ODF393305 ONB393305 OWX393305 PGT393305 PQP393305 QAL393305 QKH393305 QUD393305 RDZ393305 RNV393305 RXR393305 SHN393305 SRJ393305 TBF393305 TLB393305 TUX393305 UET393305 UOP393305 UYL393305 VIH393305 VSD393305 WBZ393305 WLV393305 WVR393305 J458841 JF458841 TB458841 ACX458841 AMT458841 AWP458841 BGL458841 BQH458841 CAD458841 CJZ458841 CTV458841 DDR458841 DNN458841 DXJ458841 EHF458841 ERB458841 FAX458841 FKT458841 FUP458841 GEL458841 GOH458841 GYD458841 HHZ458841 HRV458841 IBR458841 ILN458841 IVJ458841 JFF458841 JPB458841 JYX458841 KIT458841 KSP458841 LCL458841 LMH458841 LWD458841 MFZ458841 MPV458841 MZR458841 NJN458841 NTJ458841 ODF458841 ONB458841 OWX458841 PGT458841 PQP458841 QAL458841 QKH458841 QUD458841 RDZ458841 RNV458841 RXR458841 SHN458841 SRJ458841 TBF458841 TLB458841 TUX458841 UET458841 UOP458841 UYL458841 VIH458841 VSD458841 WBZ458841 WLV458841 WVR458841 J524377 JF524377 TB524377 ACX524377 AMT524377 AWP524377 BGL524377 BQH524377 CAD524377 CJZ524377 CTV524377 DDR524377 DNN524377 DXJ524377 EHF524377 ERB524377 FAX524377 FKT524377 FUP524377 GEL524377 GOH524377 GYD524377 HHZ524377 HRV524377 IBR524377 ILN524377 IVJ524377 JFF524377 JPB524377 JYX524377 KIT524377 KSP524377 LCL524377 LMH524377 LWD524377 MFZ524377 MPV524377 MZR524377 NJN524377 NTJ524377 ODF524377 ONB524377 OWX524377 PGT524377 PQP524377 QAL524377 QKH524377 QUD524377 RDZ524377 RNV524377 RXR524377 SHN524377 SRJ524377 TBF524377 TLB524377 TUX524377 UET524377 UOP524377 UYL524377 VIH524377 VSD524377 WBZ524377 WLV524377 WVR524377 J589913 JF589913 TB589913 ACX589913 AMT589913 AWP589913 BGL589913 BQH589913 CAD589913 CJZ589913 CTV589913 DDR589913 DNN589913 DXJ589913 EHF589913 ERB589913 FAX589913 FKT589913 FUP589913 GEL589913 GOH589913 GYD589913 HHZ589913 HRV589913 IBR589913 ILN589913 IVJ589913 JFF589913 JPB589913 JYX589913 KIT589913 KSP589913 LCL589913 LMH589913 LWD589913 MFZ589913 MPV589913 MZR589913 NJN589913 NTJ589913 ODF589913 ONB589913 OWX589913 PGT589913 PQP589913 QAL589913 QKH589913 QUD589913 RDZ589913 RNV589913 RXR589913 SHN589913 SRJ589913 TBF589913 TLB589913 TUX589913 UET589913 UOP589913 UYL589913 VIH589913 VSD589913 WBZ589913 WLV589913 WVR589913 J655449 JF655449 TB655449 ACX655449 AMT655449 AWP655449 BGL655449 BQH655449 CAD655449 CJZ655449 CTV655449 DDR655449 DNN655449 DXJ655449 EHF655449 ERB655449 FAX655449 FKT655449 FUP655449 GEL655449 GOH655449 GYD655449 HHZ655449 HRV655449 IBR655449 ILN655449 IVJ655449 JFF655449 JPB655449 JYX655449 KIT655449 KSP655449 LCL655449 LMH655449 LWD655449 MFZ655449 MPV655449 MZR655449 NJN655449 NTJ655449 ODF655449 ONB655449 OWX655449 PGT655449 PQP655449 QAL655449 QKH655449 QUD655449 RDZ655449 RNV655449 RXR655449 SHN655449 SRJ655449 TBF655449 TLB655449 TUX655449 UET655449 UOP655449 UYL655449 VIH655449 VSD655449 WBZ655449 WLV655449 WVR655449 J720985 JF720985 TB720985 ACX720985 AMT720985 AWP720985 BGL720985 BQH720985 CAD720985 CJZ720985 CTV720985 DDR720985 DNN720985 DXJ720985 EHF720985 ERB720985 FAX720985 FKT720985 FUP720985 GEL720985 GOH720985 GYD720985 HHZ720985 HRV720985 IBR720985 ILN720985 IVJ720985 JFF720985 JPB720985 JYX720985 KIT720985 KSP720985 LCL720985 LMH720985 LWD720985 MFZ720985 MPV720985 MZR720985 NJN720985 NTJ720985 ODF720985 ONB720985 OWX720985 PGT720985 PQP720985 QAL720985 QKH720985 QUD720985 RDZ720985 RNV720985 RXR720985 SHN720985 SRJ720985 TBF720985 TLB720985 TUX720985 UET720985 UOP720985 UYL720985 VIH720985 VSD720985 WBZ720985 WLV720985 WVR720985 J786521 JF786521 TB786521 ACX786521 AMT786521 AWP786521 BGL786521 BQH786521 CAD786521 CJZ786521 CTV786521 DDR786521 DNN786521 DXJ786521 EHF786521 ERB786521 FAX786521 FKT786521 FUP786521 GEL786521 GOH786521 GYD786521 HHZ786521 HRV786521 IBR786521 ILN786521 IVJ786521 JFF786521 JPB786521 JYX786521 KIT786521 KSP786521 LCL786521 LMH786521 LWD786521 MFZ786521 MPV786521 MZR786521 NJN786521 NTJ786521 ODF786521 ONB786521 OWX786521 PGT786521 PQP786521 QAL786521 QKH786521 QUD786521 RDZ786521 RNV786521 RXR786521 SHN786521 SRJ786521 TBF786521 TLB786521 TUX786521 UET786521 UOP786521 UYL786521 VIH786521 VSD786521 WBZ786521 WLV786521 WVR786521 J852057 JF852057 TB852057 ACX852057 AMT852057 AWP852057 BGL852057 BQH852057 CAD852057 CJZ852057 CTV852057 DDR852057 DNN852057 DXJ852057 EHF852057 ERB852057 FAX852057 FKT852057 FUP852057 GEL852057 GOH852057 GYD852057 HHZ852057 HRV852057 IBR852057 ILN852057 IVJ852057 JFF852057 JPB852057 JYX852057 KIT852057 KSP852057 LCL852057 LMH852057 LWD852057 MFZ852057 MPV852057 MZR852057 NJN852057 NTJ852057 ODF852057 ONB852057 OWX852057 PGT852057 PQP852057 QAL852057 QKH852057 QUD852057 RDZ852057 RNV852057 RXR852057 SHN852057 SRJ852057 TBF852057 TLB852057 TUX852057 UET852057 UOP852057 UYL852057 VIH852057 VSD852057 WBZ852057 WLV852057 WVR852057 J917593 JF917593 TB917593 ACX917593 AMT917593 AWP917593 BGL917593 BQH917593 CAD917593 CJZ917593 CTV917593 DDR917593 DNN917593 DXJ917593 EHF917593 ERB917593 FAX917593 FKT917593 FUP917593 GEL917593 GOH917593 GYD917593 HHZ917593 HRV917593 IBR917593 ILN917593 IVJ917593 JFF917593 JPB917593 JYX917593 KIT917593 KSP917593 LCL917593 LMH917593 LWD917593 MFZ917593 MPV917593 MZR917593 NJN917593 NTJ917593 ODF917593 ONB917593 OWX917593 PGT917593 PQP917593 QAL917593 QKH917593 QUD917593 RDZ917593 RNV917593 RXR917593 SHN917593 SRJ917593 TBF917593 TLB917593 TUX917593 UET917593 UOP917593 UYL917593 VIH917593 VSD917593 WBZ917593 WLV917593 WVR917593 J983129 JF983129 TB983129 ACX983129 AMT983129 AWP983129 BGL983129 BQH983129 CAD983129 CJZ983129 CTV983129 DDR983129 DNN983129 DXJ983129 EHF983129 ERB983129 FAX983129 FKT983129 FUP983129 GEL983129 GOH983129 GYD983129 HHZ983129 HRV983129 IBR983129 ILN983129 IVJ983129 JFF983129 JPB983129 JYX983129 KIT983129 KSP983129 LCL983129 LMH983129 LWD983129 MFZ983129 MPV983129 MZR983129 NJN983129 NTJ983129 ODF983129 ONB983129 OWX983129 PGT983129 PQP983129 QAL983129 QKH983129 QUD983129 RDZ983129 RNV983129 RXR983129 SHN983129 SRJ983129 TBF983129 TLB983129 TUX983129 UET983129 UOP983129 UYL983129 VIH983129 VSD983129 WBZ983129 WLV983129 WVR983129 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N65603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N131139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N196675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N262211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N327747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N393283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N458819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N524355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N589891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N655427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N720963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N786499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N852035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N917571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N983107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workbookViewId="0">
      <selection activeCell="S15" sqref="S15"/>
    </sheetView>
  </sheetViews>
  <sheetFormatPr defaultRowHeight="12.75"/>
  <cols>
    <col min="1" max="2" width="3.28515625" style="255" customWidth="1"/>
    <col min="3" max="3" width="4.7109375" style="255" customWidth="1"/>
    <col min="4" max="4" width="4.28515625" style="255" customWidth="1"/>
    <col min="5" max="5" width="12.7109375" style="255" customWidth="1"/>
    <col min="6" max="6" width="2.7109375" style="255" customWidth="1"/>
    <col min="7" max="7" width="7.7109375" style="255" customWidth="1"/>
    <col min="8" max="8" width="5.85546875" style="255" customWidth="1"/>
    <col min="9" max="9" width="1.7109375" style="256" customWidth="1"/>
    <col min="10" max="10" width="10.7109375" style="255" customWidth="1"/>
    <col min="11" max="11" width="1.7109375" style="256" customWidth="1"/>
    <col min="12" max="12" width="10.7109375" style="255" customWidth="1"/>
    <col min="13" max="13" width="1.7109375" style="132" customWidth="1"/>
    <col min="14" max="14" width="10.7109375" style="255" customWidth="1"/>
    <col min="15" max="15" width="1.7109375" style="256" customWidth="1"/>
    <col min="16" max="16" width="10.7109375" style="255" customWidth="1"/>
    <col min="17" max="17" width="1.7109375" style="132" customWidth="1"/>
    <col min="18" max="18" width="9.140625" style="255" hidden="1" customWidth="1"/>
    <col min="19" max="19" width="8.7109375" style="255" customWidth="1"/>
    <col min="20" max="20" width="9.140625" style="255" hidden="1" customWidth="1"/>
    <col min="21" max="256" width="9.140625" style="255"/>
    <col min="257" max="258" width="3.28515625" style="255" customWidth="1"/>
    <col min="259" max="259" width="4.7109375" style="255" customWidth="1"/>
    <col min="260" max="260" width="4.28515625" style="255" customWidth="1"/>
    <col min="261" max="261" width="12.7109375" style="255" customWidth="1"/>
    <col min="262" max="262" width="2.7109375" style="255" customWidth="1"/>
    <col min="263" max="263" width="7.7109375" style="255" customWidth="1"/>
    <col min="264" max="264" width="5.85546875" style="255" customWidth="1"/>
    <col min="265" max="265" width="1.7109375" style="255" customWidth="1"/>
    <col min="266" max="266" width="10.7109375" style="255" customWidth="1"/>
    <col min="267" max="267" width="1.7109375" style="255" customWidth="1"/>
    <col min="268" max="268" width="10.7109375" style="255" customWidth="1"/>
    <col min="269" max="269" width="1.7109375" style="255" customWidth="1"/>
    <col min="270" max="270" width="10.7109375" style="255" customWidth="1"/>
    <col min="271" max="271" width="1.7109375" style="255" customWidth="1"/>
    <col min="272" max="272" width="10.7109375" style="255" customWidth="1"/>
    <col min="273" max="273" width="1.7109375" style="255" customWidth="1"/>
    <col min="274" max="274" width="0" style="255" hidden="1" customWidth="1"/>
    <col min="275" max="275" width="8.7109375" style="255" customWidth="1"/>
    <col min="276" max="276" width="0" style="255" hidden="1" customWidth="1"/>
    <col min="277" max="512" width="9.140625" style="255"/>
    <col min="513" max="514" width="3.28515625" style="255" customWidth="1"/>
    <col min="515" max="515" width="4.7109375" style="255" customWidth="1"/>
    <col min="516" max="516" width="4.28515625" style="255" customWidth="1"/>
    <col min="517" max="517" width="12.7109375" style="255" customWidth="1"/>
    <col min="518" max="518" width="2.7109375" style="255" customWidth="1"/>
    <col min="519" max="519" width="7.7109375" style="255" customWidth="1"/>
    <col min="520" max="520" width="5.85546875" style="255" customWidth="1"/>
    <col min="521" max="521" width="1.7109375" style="255" customWidth="1"/>
    <col min="522" max="522" width="10.7109375" style="255" customWidth="1"/>
    <col min="523" max="523" width="1.7109375" style="255" customWidth="1"/>
    <col min="524" max="524" width="10.7109375" style="255" customWidth="1"/>
    <col min="525" max="525" width="1.7109375" style="255" customWidth="1"/>
    <col min="526" max="526" width="10.7109375" style="255" customWidth="1"/>
    <col min="527" max="527" width="1.7109375" style="255" customWidth="1"/>
    <col min="528" max="528" width="10.7109375" style="255" customWidth="1"/>
    <col min="529" max="529" width="1.7109375" style="255" customWidth="1"/>
    <col min="530" max="530" width="0" style="255" hidden="1" customWidth="1"/>
    <col min="531" max="531" width="8.7109375" style="255" customWidth="1"/>
    <col min="532" max="532" width="0" style="255" hidden="1" customWidth="1"/>
    <col min="533" max="768" width="9.140625" style="255"/>
    <col min="769" max="770" width="3.28515625" style="255" customWidth="1"/>
    <col min="771" max="771" width="4.7109375" style="255" customWidth="1"/>
    <col min="772" max="772" width="4.28515625" style="255" customWidth="1"/>
    <col min="773" max="773" width="12.7109375" style="255" customWidth="1"/>
    <col min="774" max="774" width="2.7109375" style="255" customWidth="1"/>
    <col min="775" max="775" width="7.7109375" style="255" customWidth="1"/>
    <col min="776" max="776" width="5.85546875" style="255" customWidth="1"/>
    <col min="777" max="777" width="1.7109375" style="255" customWidth="1"/>
    <col min="778" max="778" width="10.7109375" style="255" customWidth="1"/>
    <col min="779" max="779" width="1.7109375" style="255" customWidth="1"/>
    <col min="780" max="780" width="10.7109375" style="255" customWidth="1"/>
    <col min="781" max="781" width="1.7109375" style="255" customWidth="1"/>
    <col min="782" max="782" width="10.7109375" style="255" customWidth="1"/>
    <col min="783" max="783" width="1.7109375" style="255" customWidth="1"/>
    <col min="784" max="784" width="10.7109375" style="255" customWidth="1"/>
    <col min="785" max="785" width="1.7109375" style="255" customWidth="1"/>
    <col min="786" max="786" width="0" style="255" hidden="1" customWidth="1"/>
    <col min="787" max="787" width="8.7109375" style="255" customWidth="1"/>
    <col min="788" max="788" width="0" style="255" hidden="1" customWidth="1"/>
    <col min="789" max="1024" width="9.140625" style="255"/>
    <col min="1025" max="1026" width="3.28515625" style="255" customWidth="1"/>
    <col min="1027" max="1027" width="4.7109375" style="255" customWidth="1"/>
    <col min="1028" max="1028" width="4.28515625" style="255" customWidth="1"/>
    <col min="1029" max="1029" width="12.7109375" style="255" customWidth="1"/>
    <col min="1030" max="1030" width="2.7109375" style="255" customWidth="1"/>
    <col min="1031" max="1031" width="7.7109375" style="255" customWidth="1"/>
    <col min="1032" max="1032" width="5.85546875" style="255" customWidth="1"/>
    <col min="1033" max="1033" width="1.7109375" style="255" customWidth="1"/>
    <col min="1034" max="1034" width="10.7109375" style="255" customWidth="1"/>
    <col min="1035" max="1035" width="1.7109375" style="255" customWidth="1"/>
    <col min="1036" max="1036" width="10.7109375" style="255" customWidth="1"/>
    <col min="1037" max="1037" width="1.7109375" style="255" customWidth="1"/>
    <col min="1038" max="1038" width="10.7109375" style="255" customWidth="1"/>
    <col min="1039" max="1039" width="1.7109375" style="255" customWidth="1"/>
    <col min="1040" max="1040" width="10.7109375" style="255" customWidth="1"/>
    <col min="1041" max="1041" width="1.7109375" style="255" customWidth="1"/>
    <col min="1042" max="1042" width="0" style="255" hidden="1" customWidth="1"/>
    <col min="1043" max="1043" width="8.7109375" style="255" customWidth="1"/>
    <col min="1044" max="1044" width="0" style="255" hidden="1" customWidth="1"/>
    <col min="1045" max="1280" width="9.140625" style="255"/>
    <col min="1281" max="1282" width="3.28515625" style="255" customWidth="1"/>
    <col min="1283" max="1283" width="4.7109375" style="255" customWidth="1"/>
    <col min="1284" max="1284" width="4.28515625" style="255" customWidth="1"/>
    <col min="1285" max="1285" width="12.7109375" style="255" customWidth="1"/>
    <col min="1286" max="1286" width="2.7109375" style="255" customWidth="1"/>
    <col min="1287" max="1287" width="7.7109375" style="255" customWidth="1"/>
    <col min="1288" max="1288" width="5.85546875" style="255" customWidth="1"/>
    <col min="1289" max="1289" width="1.7109375" style="255" customWidth="1"/>
    <col min="1290" max="1290" width="10.7109375" style="255" customWidth="1"/>
    <col min="1291" max="1291" width="1.7109375" style="255" customWidth="1"/>
    <col min="1292" max="1292" width="10.7109375" style="255" customWidth="1"/>
    <col min="1293" max="1293" width="1.7109375" style="255" customWidth="1"/>
    <col min="1294" max="1294" width="10.7109375" style="255" customWidth="1"/>
    <col min="1295" max="1295" width="1.7109375" style="255" customWidth="1"/>
    <col min="1296" max="1296" width="10.7109375" style="255" customWidth="1"/>
    <col min="1297" max="1297" width="1.7109375" style="255" customWidth="1"/>
    <col min="1298" max="1298" width="0" style="255" hidden="1" customWidth="1"/>
    <col min="1299" max="1299" width="8.7109375" style="255" customWidth="1"/>
    <col min="1300" max="1300" width="0" style="255" hidden="1" customWidth="1"/>
    <col min="1301" max="1536" width="9.140625" style="255"/>
    <col min="1537" max="1538" width="3.28515625" style="255" customWidth="1"/>
    <col min="1539" max="1539" width="4.7109375" style="255" customWidth="1"/>
    <col min="1540" max="1540" width="4.28515625" style="255" customWidth="1"/>
    <col min="1541" max="1541" width="12.7109375" style="255" customWidth="1"/>
    <col min="1542" max="1542" width="2.7109375" style="255" customWidth="1"/>
    <col min="1543" max="1543" width="7.7109375" style="255" customWidth="1"/>
    <col min="1544" max="1544" width="5.85546875" style="255" customWidth="1"/>
    <col min="1545" max="1545" width="1.7109375" style="255" customWidth="1"/>
    <col min="1546" max="1546" width="10.7109375" style="255" customWidth="1"/>
    <col min="1547" max="1547" width="1.7109375" style="255" customWidth="1"/>
    <col min="1548" max="1548" width="10.7109375" style="255" customWidth="1"/>
    <col min="1549" max="1549" width="1.7109375" style="255" customWidth="1"/>
    <col min="1550" max="1550" width="10.7109375" style="255" customWidth="1"/>
    <col min="1551" max="1551" width="1.7109375" style="255" customWidth="1"/>
    <col min="1552" max="1552" width="10.7109375" style="255" customWidth="1"/>
    <col min="1553" max="1553" width="1.7109375" style="255" customWidth="1"/>
    <col min="1554" max="1554" width="0" style="255" hidden="1" customWidth="1"/>
    <col min="1555" max="1555" width="8.7109375" style="255" customWidth="1"/>
    <col min="1556" max="1556" width="0" style="255" hidden="1" customWidth="1"/>
    <col min="1557" max="1792" width="9.140625" style="255"/>
    <col min="1793" max="1794" width="3.28515625" style="255" customWidth="1"/>
    <col min="1795" max="1795" width="4.7109375" style="255" customWidth="1"/>
    <col min="1796" max="1796" width="4.28515625" style="255" customWidth="1"/>
    <col min="1797" max="1797" width="12.7109375" style="255" customWidth="1"/>
    <col min="1798" max="1798" width="2.7109375" style="255" customWidth="1"/>
    <col min="1799" max="1799" width="7.7109375" style="255" customWidth="1"/>
    <col min="1800" max="1800" width="5.85546875" style="255" customWidth="1"/>
    <col min="1801" max="1801" width="1.7109375" style="255" customWidth="1"/>
    <col min="1802" max="1802" width="10.7109375" style="255" customWidth="1"/>
    <col min="1803" max="1803" width="1.7109375" style="255" customWidth="1"/>
    <col min="1804" max="1804" width="10.7109375" style="255" customWidth="1"/>
    <col min="1805" max="1805" width="1.7109375" style="255" customWidth="1"/>
    <col min="1806" max="1806" width="10.7109375" style="255" customWidth="1"/>
    <col min="1807" max="1807" width="1.7109375" style="255" customWidth="1"/>
    <col min="1808" max="1808" width="10.7109375" style="255" customWidth="1"/>
    <col min="1809" max="1809" width="1.7109375" style="255" customWidth="1"/>
    <col min="1810" max="1810" width="0" style="255" hidden="1" customWidth="1"/>
    <col min="1811" max="1811" width="8.7109375" style="255" customWidth="1"/>
    <col min="1812" max="1812" width="0" style="255" hidden="1" customWidth="1"/>
    <col min="1813" max="2048" width="9.140625" style="255"/>
    <col min="2049" max="2050" width="3.28515625" style="255" customWidth="1"/>
    <col min="2051" max="2051" width="4.7109375" style="255" customWidth="1"/>
    <col min="2052" max="2052" width="4.28515625" style="255" customWidth="1"/>
    <col min="2053" max="2053" width="12.7109375" style="255" customWidth="1"/>
    <col min="2054" max="2054" width="2.7109375" style="255" customWidth="1"/>
    <col min="2055" max="2055" width="7.7109375" style="255" customWidth="1"/>
    <col min="2056" max="2056" width="5.85546875" style="255" customWidth="1"/>
    <col min="2057" max="2057" width="1.7109375" style="255" customWidth="1"/>
    <col min="2058" max="2058" width="10.7109375" style="255" customWidth="1"/>
    <col min="2059" max="2059" width="1.7109375" style="255" customWidth="1"/>
    <col min="2060" max="2060" width="10.7109375" style="255" customWidth="1"/>
    <col min="2061" max="2061" width="1.7109375" style="255" customWidth="1"/>
    <col min="2062" max="2062" width="10.7109375" style="255" customWidth="1"/>
    <col min="2063" max="2063" width="1.7109375" style="255" customWidth="1"/>
    <col min="2064" max="2064" width="10.7109375" style="255" customWidth="1"/>
    <col min="2065" max="2065" width="1.7109375" style="255" customWidth="1"/>
    <col min="2066" max="2066" width="0" style="255" hidden="1" customWidth="1"/>
    <col min="2067" max="2067" width="8.7109375" style="255" customWidth="1"/>
    <col min="2068" max="2068" width="0" style="255" hidden="1" customWidth="1"/>
    <col min="2069" max="2304" width="9.140625" style="255"/>
    <col min="2305" max="2306" width="3.28515625" style="255" customWidth="1"/>
    <col min="2307" max="2307" width="4.7109375" style="255" customWidth="1"/>
    <col min="2308" max="2308" width="4.28515625" style="255" customWidth="1"/>
    <col min="2309" max="2309" width="12.7109375" style="255" customWidth="1"/>
    <col min="2310" max="2310" width="2.7109375" style="255" customWidth="1"/>
    <col min="2311" max="2311" width="7.7109375" style="255" customWidth="1"/>
    <col min="2312" max="2312" width="5.85546875" style="255" customWidth="1"/>
    <col min="2313" max="2313" width="1.7109375" style="255" customWidth="1"/>
    <col min="2314" max="2314" width="10.7109375" style="255" customWidth="1"/>
    <col min="2315" max="2315" width="1.7109375" style="255" customWidth="1"/>
    <col min="2316" max="2316" width="10.7109375" style="255" customWidth="1"/>
    <col min="2317" max="2317" width="1.7109375" style="255" customWidth="1"/>
    <col min="2318" max="2318" width="10.7109375" style="255" customWidth="1"/>
    <col min="2319" max="2319" width="1.7109375" style="255" customWidth="1"/>
    <col min="2320" max="2320" width="10.7109375" style="255" customWidth="1"/>
    <col min="2321" max="2321" width="1.7109375" style="255" customWidth="1"/>
    <col min="2322" max="2322" width="0" style="255" hidden="1" customWidth="1"/>
    <col min="2323" max="2323" width="8.7109375" style="255" customWidth="1"/>
    <col min="2324" max="2324" width="0" style="255" hidden="1" customWidth="1"/>
    <col min="2325" max="2560" width="9.140625" style="255"/>
    <col min="2561" max="2562" width="3.28515625" style="255" customWidth="1"/>
    <col min="2563" max="2563" width="4.7109375" style="255" customWidth="1"/>
    <col min="2564" max="2564" width="4.28515625" style="255" customWidth="1"/>
    <col min="2565" max="2565" width="12.7109375" style="255" customWidth="1"/>
    <col min="2566" max="2566" width="2.7109375" style="255" customWidth="1"/>
    <col min="2567" max="2567" width="7.7109375" style="255" customWidth="1"/>
    <col min="2568" max="2568" width="5.85546875" style="255" customWidth="1"/>
    <col min="2569" max="2569" width="1.7109375" style="255" customWidth="1"/>
    <col min="2570" max="2570" width="10.7109375" style="255" customWidth="1"/>
    <col min="2571" max="2571" width="1.7109375" style="255" customWidth="1"/>
    <col min="2572" max="2572" width="10.7109375" style="255" customWidth="1"/>
    <col min="2573" max="2573" width="1.7109375" style="255" customWidth="1"/>
    <col min="2574" max="2574" width="10.7109375" style="255" customWidth="1"/>
    <col min="2575" max="2575" width="1.7109375" style="255" customWidth="1"/>
    <col min="2576" max="2576" width="10.7109375" style="255" customWidth="1"/>
    <col min="2577" max="2577" width="1.7109375" style="255" customWidth="1"/>
    <col min="2578" max="2578" width="0" style="255" hidden="1" customWidth="1"/>
    <col min="2579" max="2579" width="8.7109375" style="255" customWidth="1"/>
    <col min="2580" max="2580" width="0" style="255" hidden="1" customWidth="1"/>
    <col min="2581" max="2816" width="9.140625" style="255"/>
    <col min="2817" max="2818" width="3.28515625" style="255" customWidth="1"/>
    <col min="2819" max="2819" width="4.7109375" style="255" customWidth="1"/>
    <col min="2820" max="2820" width="4.28515625" style="255" customWidth="1"/>
    <col min="2821" max="2821" width="12.7109375" style="255" customWidth="1"/>
    <col min="2822" max="2822" width="2.7109375" style="255" customWidth="1"/>
    <col min="2823" max="2823" width="7.7109375" style="255" customWidth="1"/>
    <col min="2824" max="2824" width="5.85546875" style="255" customWidth="1"/>
    <col min="2825" max="2825" width="1.7109375" style="255" customWidth="1"/>
    <col min="2826" max="2826" width="10.7109375" style="255" customWidth="1"/>
    <col min="2827" max="2827" width="1.7109375" style="255" customWidth="1"/>
    <col min="2828" max="2828" width="10.7109375" style="255" customWidth="1"/>
    <col min="2829" max="2829" width="1.7109375" style="255" customWidth="1"/>
    <col min="2830" max="2830" width="10.7109375" style="255" customWidth="1"/>
    <col min="2831" max="2831" width="1.7109375" style="255" customWidth="1"/>
    <col min="2832" max="2832" width="10.7109375" style="255" customWidth="1"/>
    <col min="2833" max="2833" width="1.7109375" style="255" customWidth="1"/>
    <col min="2834" max="2834" width="0" style="255" hidden="1" customWidth="1"/>
    <col min="2835" max="2835" width="8.7109375" style="255" customWidth="1"/>
    <col min="2836" max="2836" width="0" style="255" hidden="1" customWidth="1"/>
    <col min="2837" max="3072" width="9.140625" style="255"/>
    <col min="3073" max="3074" width="3.28515625" style="255" customWidth="1"/>
    <col min="3075" max="3075" width="4.7109375" style="255" customWidth="1"/>
    <col min="3076" max="3076" width="4.28515625" style="255" customWidth="1"/>
    <col min="3077" max="3077" width="12.7109375" style="255" customWidth="1"/>
    <col min="3078" max="3078" width="2.7109375" style="255" customWidth="1"/>
    <col min="3079" max="3079" width="7.7109375" style="255" customWidth="1"/>
    <col min="3080" max="3080" width="5.85546875" style="255" customWidth="1"/>
    <col min="3081" max="3081" width="1.7109375" style="255" customWidth="1"/>
    <col min="3082" max="3082" width="10.7109375" style="255" customWidth="1"/>
    <col min="3083" max="3083" width="1.7109375" style="255" customWidth="1"/>
    <col min="3084" max="3084" width="10.7109375" style="255" customWidth="1"/>
    <col min="3085" max="3085" width="1.7109375" style="255" customWidth="1"/>
    <col min="3086" max="3086" width="10.7109375" style="255" customWidth="1"/>
    <col min="3087" max="3087" width="1.7109375" style="255" customWidth="1"/>
    <col min="3088" max="3088" width="10.7109375" style="255" customWidth="1"/>
    <col min="3089" max="3089" width="1.7109375" style="255" customWidth="1"/>
    <col min="3090" max="3090" width="0" style="255" hidden="1" customWidth="1"/>
    <col min="3091" max="3091" width="8.7109375" style="255" customWidth="1"/>
    <col min="3092" max="3092" width="0" style="255" hidden="1" customWidth="1"/>
    <col min="3093" max="3328" width="9.140625" style="255"/>
    <col min="3329" max="3330" width="3.28515625" style="255" customWidth="1"/>
    <col min="3331" max="3331" width="4.7109375" style="255" customWidth="1"/>
    <col min="3332" max="3332" width="4.28515625" style="255" customWidth="1"/>
    <col min="3333" max="3333" width="12.7109375" style="255" customWidth="1"/>
    <col min="3334" max="3334" width="2.7109375" style="255" customWidth="1"/>
    <col min="3335" max="3335" width="7.7109375" style="255" customWidth="1"/>
    <col min="3336" max="3336" width="5.85546875" style="255" customWidth="1"/>
    <col min="3337" max="3337" width="1.7109375" style="255" customWidth="1"/>
    <col min="3338" max="3338" width="10.7109375" style="255" customWidth="1"/>
    <col min="3339" max="3339" width="1.7109375" style="255" customWidth="1"/>
    <col min="3340" max="3340" width="10.7109375" style="255" customWidth="1"/>
    <col min="3341" max="3341" width="1.7109375" style="255" customWidth="1"/>
    <col min="3342" max="3342" width="10.7109375" style="255" customWidth="1"/>
    <col min="3343" max="3343" width="1.7109375" style="255" customWidth="1"/>
    <col min="3344" max="3344" width="10.7109375" style="255" customWidth="1"/>
    <col min="3345" max="3345" width="1.7109375" style="255" customWidth="1"/>
    <col min="3346" max="3346" width="0" style="255" hidden="1" customWidth="1"/>
    <col min="3347" max="3347" width="8.7109375" style="255" customWidth="1"/>
    <col min="3348" max="3348" width="0" style="255" hidden="1" customWidth="1"/>
    <col min="3349" max="3584" width="9.140625" style="255"/>
    <col min="3585" max="3586" width="3.28515625" style="255" customWidth="1"/>
    <col min="3587" max="3587" width="4.7109375" style="255" customWidth="1"/>
    <col min="3588" max="3588" width="4.28515625" style="255" customWidth="1"/>
    <col min="3589" max="3589" width="12.7109375" style="255" customWidth="1"/>
    <col min="3590" max="3590" width="2.7109375" style="255" customWidth="1"/>
    <col min="3591" max="3591" width="7.7109375" style="255" customWidth="1"/>
    <col min="3592" max="3592" width="5.85546875" style="255" customWidth="1"/>
    <col min="3593" max="3593" width="1.7109375" style="255" customWidth="1"/>
    <col min="3594" max="3594" width="10.7109375" style="255" customWidth="1"/>
    <col min="3595" max="3595" width="1.7109375" style="255" customWidth="1"/>
    <col min="3596" max="3596" width="10.7109375" style="255" customWidth="1"/>
    <col min="3597" max="3597" width="1.7109375" style="255" customWidth="1"/>
    <col min="3598" max="3598" width="10.7109375" style="255" customWidth="1"/>
    <col min="3599" max="3599" width="1.7109375" style="255" customWidth="1"/>
    <col min="3600" max="3600" width="10.7109375" style="255" customWidth="1"/>
    <col min="3601" max="3601" width="1.7109375" style="255" customWidth="1"/>
    <col min="3602" max="3602" width="0" style="255" hidden="1" customWidth="1"/>
    <col min="3603" max="3603" width="8.7109375" style="255" customWidth="1"/>
    <col min="3604" max="3604" width="0" style="255" hidden="1" customWidth="1"/>
    <col min="3605" max="3840" width="9.140625" style="255"/>
    <col min="3841" max="3842" width="3.28515625" style="255" customWidth="1"/>
    <col min="3843" max="3843" width="4.7109375" style="255" customWidth="1"/>
    <col min="3844" max="3844" width="4.28515625" style="255" customWidth="1"/>
    <col min="3845" max="3845" width="12.7109375" style="255" customWidth="1"/>
    <col min="3846" max="3846" width="2.7109375" style="255" customWidth="1"/>
    <col min="3847" max="3847" width="7.7109375" style="255" customWidth="1"/>
    <col min="3848" max="3848" width="5.85546875" style="255" customWidth="1"/>
    <col min="3849" max="3849" width="1.7109375" style="255" customWidth="1"/>
    <col min="3850" max="3850" width="10.7109375" style="255" customWidth="1"/>
    <col min="3851" max="3851" width="1.7109375" style="255" customWidth="1"/>
    <col min="3852" max="3852" width="10.7109375" style="255" customWidth="1"/>
    <col min="3853" max="3853" width="1.7109375" style="255" customWidth="1"/>
    <col min="3854" max="3854" width="10.7109375" style="255" customWidth="1"/>
    <col min="3855" max="3855" width="1.7109375" style="255" customWidth="1"/>
    <col min="3856" max="3856" width="10.7109375" style="255" customWidth="1"/>
    <col min="3857" max="3857" width="1.7109375" style="255" customWidth="1"/>
    <col min="3858" max="3858" width="0" style="255" hidden="1" customWidth="1"/>
    <col min="3859" max="3859" width="8.7109375" style="255" customWidth="1"/>
    <col min="3860" max="3860" width="0" style="255" hidden="1" customWidth="1"/>
    <col min="3861" max="4096" width="9.140625" style="255"/>
    <col min="4097" max="4098" width="3.28515625" style="255" customWidth="1"/>
    <col min="4099" max="4099" width="4.7109375" style="255" customWidth="1"/>
    <col min="4100" max="4100" width="4.28515625" style="255" customWidth="1"/>
    <col min="4101" max="4101" width="12.7109375" style="255" customWidth="1"/>
    <col min="4102" max="4102" width="2.7109375" style="255" customWidth="1"/>
    <col min="4103" max="4103" width="7.7109375" style="255" customWidth="1"/>
    <col min="4104" max="4104" width="5.85546875" style="255" customWidth="1"/>
    <col min="4105" max="4105" width="1.7109375" style="255" customWidth="1"/>
    <col min="4106" max="4106" width="10.7109375" style="255" customWidth="1"/>
    <col min="4107" max="4107" width="1.7109375" style="255" customWidth="1"/>
    <col min="4108" max="4108" width="10.7109375" style="255" customWidth="1"/>
    <col min="4109" max="4109" width="1.7109375" style="255" customWidth="1"/>
    <col min="4110" max="4110" width="10.7109375" style="255" customWidth="1"/>
    <col min="4111" max="4111" width="1.7109375" style="255" customWidth="1"/>
    <col min="4112" max="4112" width="10.7109375" style="255" customWidth="1"/>
    <col min="4113" max="4113" width="1.7109375" style="255" customWidth="1"/>
    <col min="4114" max="4114" width="0" style="255" hidden="1" customWidth="1"/>
    <col min="4115" max="4115" width="8.7109375" style="255" customWidth="1"/>
    <col min="4116" max="4116" width="0" style="255" hidden="1" customWidth="1"/>
    <col min="4117" max="4352" width="9.140625" style="255"/>
    <col min="4353" max="4354" width="3.28515625" style="255" customWidth="1"/>
    <col min="4355" max="4355" width="4.7109375" style="255" customWidth="1"/>
    <col min="4356" max="4356" width="4.28515625" style="255" customWidth="1"/>
    <col min="4357" max="4357" width="12.7109375" style="255" customWidth="1"/>
    <col min="4358" max="4358" width="2.7109375" style="255" customWidth="1"/>
    <col min="4359" max="4359" width="7.7109375" style="255" customWidth="1"/>
    <col min="4360" max="4360" width="5.85546875" style="255" customWidth="1"/>
    <col min="4361" max="4361" width="1.7109375" style="255" customWidth="1"/>
    <col min="4362" max="4362" width="10.7109375" style="255" customWidth="1"/>
    <col min="4363" max="4363" width="1.7109375" style="255" customWidth="1"/>
    <col min="4364" max="4364" width="10.7109375" style="255" customWidth="1"/>
    <col min="4365" max="4365" width="1.7109375" style="255" customWidth="1"/>
    <col min="4366" max="4366" width="10.7109375" style="255" customWidth="1"/>
    <col min="4367" max="4367" width="1.7109375" style="255" customWidth="1"/>
    <col min="4368" max="4368" width="10.7109375" style="255" customWidth="1"/>
    <col min="4369" max="4369" width="1.7109375" style="255" customWidth="1"/>
    <col min="4370" max="4370" width="0" style="255" hidden="1" customWidth="1"/>
    <col min="4371" max="4371" width="8.7109375" style="255" customWidth="1"/>
    <col min="4372" max="4372" width="0" style="255" hidden="1" customWidth="1"/>
    <col min="4373" max="4608" width="9.140625" style="255"/>
    <col min="4609" max="4610" width="3.28515625" style="255" customWidth="1"/>
    <col min="4611" max="4611" width="4.7109375" style="255" customWidth="1"/>
    <col min="4612" max="4612" width="4.28515625" style="255" customWidth="1"/>
    <col min="4613" max="4613" width="12.7109375" style="255" customWidth="1"/>
    <col min="4614" max="4614" width="2.7109375" style="255" customWidth="1"/>
    <col min="4615" max="4615" width="7.7109375" style="255" customWidth="1"/>
    <col min="4616" max="4616" width="5.85546875" style="255" customWidth="1"/>
    <col min="4617" max="4617" width="1.7109375" style="255" customWidth="1"/>
    <col min="4618" max="4618" width="10.7109375" style="255" customWidth="1"/>
    <col min="4619" max="4619" width="1.7109375" style="255" customWidth="1"/>
    <col min="4620" max="4620" width="10.7109375" style="255" customWidth="1"/>
    <col min="4621" max="4621" width="1.7109375" style="255" customWidth="1"/>
    <col min="4622" max="4622" width="10.7109375" style="255" customWidth="1"/>
    <col min="4623" max="4623" width="1.7109375" style="255" customWidth="1"/>
    <col min="4624" max="4624" width="10.7109375" style="255" customWidth="1"/>
    <col min="4625" max="4625" width="1.7109375" style="255" customWidth="1"/>
    <col min="4626" max="4626" width="0" style="255" hidden="1" customWidth="1"/>
    <col min="4627" max="4627" width="8.7109375" style="255" customWidth="1"/>
    <col min="4628" max="4628" width="0" style="255" hidden="1" customWidth="1"/>
    <col min="4629" max="4864" width="9.140625" style="255"/>
    <col min="4865" max="4866" width="3.28515625" style="255" customWidth="1"/>
    <col min="4867" max="4867" width="4.7109375" style="255" customWidth="1"/>
    <col min="4868" max="4868" width="4.28515625" style="255" customWidth="1"/>
    <col min="4869" max="4869" width="12.7109375" style="255" customWidth="1"/>
    <col min="4870" max="4870" width="2.7109375" style="255" customWidth="1"/>
    <col min="4871" max="4871" width="7.7109375" style="255" customWidth="1"/>
    <col min="4872" max="4872" width="5.85546875" style="255" customWidth="1"/>
    <col min="4873" max="4873" width="1.7109375" style="255" customWidth="1"/>
    <col min="4874" max="4874" width="10.7109375" style="255" customWidth="1"/>
    <col min="4875" max="4875" width="1.7109375" style="255" customWidth="1"/>
    <col min="4876" max="4876" width="10.7109375" style="255" customWidth="1"/>
    <col min="4877" max="4877" width="1.7109375" style="255" customWidth="1"/>
    <col min="4878" max="4878" width="10.7109375" style="255" customWidth="1"/>
    <col min="4879" max="4879" width="1.7109375" style="255" customWidth="1"/>
    <col min="4880" max="4880" width="10.7109375" style="255" customWidth="1"/>
    <col min="4881" max="4881" width="1.7109375" style="255" customWidth="1"/>
    <col min="4882" max="4882" width="0" style="255" hidden="1" customWidth="1"/>
    <col min="4883" max="4883" width="8.7109375" style="255" customWidth="1"/>
    <col min="4884" max="4884" width="0" style="255" hidden="1" customWidth="1"/>
    <col min="4885" max="5120" width="9.140625" style="255"/>
    <col min="5121" max="5122" width="3.28515625" style="255" customWidth="1"/>
    <col min="5123" max="5123" width="4.7109375" style="255" customWidth="1"/>
    <col min="5124" max="5124" width="4.28515625" style="255" customWidth="1"/>
    <col min="5125" max="5125" width="12.7109375" style="255" customWidth="1"/>
    <col min="5126" max="5126" width="2.7109375" style="255" customWidth="1"/>
    <col min="5127" max="5127" width="7.7109375" style="255" customWidth="1"/>
    <col min="5128" max="5128" width="5.85546875" style="255" customWidth="1"/>
    <col min="5129" max="5129" width="1.7109375" style="255" customWidth="1"/>
    <col min="5130" max="5130" width="10.7109375" style="255" customWidth="1"/>
    <col min="5131" max="5131" width="1.7109375" style="255" customWidth="1"/>
    <col min="5132" max="5132" width="10.7109375" style="255" customWidth="1"/>
    <col min="5133" max="5133" width="1.7109375" style="255" customWidth="1"/>
    <col min="5134" max="5134" width="10.7109375" style="255" customWidth="1"/>
    <col min="5135" max="5135" width="1.7109375" style="255" customWidth="1"/>
    <col min="5136" max="5136" width="10.7109375" style="255" customWidth="1"/>
    <col min="5137" max="5137" width="1.7109375" style="255" customWidth="1"/>
    <col min="5138" max="5138" width="0" style="255" hidden="1" customWidth="1"/>
    <col min="5139" max="5139" width="8.7109375" style="255" customWidth="1"/>
    <col min="5140" max="5140" width="0" style="255" hidden="1" customWidth="1"/>
    <col min="5141" max="5376" width="9.140625" style="255"/>
    <col min="5377" max="5378" width="3.28515625" style="255" customWidth="1"/>
    <col min="5379" max="5379" width="4.7109375" style="255" customWidth="1"/>
    <col min="5380" max="5380" width="4.28515625" style="255" customWidth="1"/>
    <col min="5381" max="5381" width="12.7109375" style="255" customWidth="1"/>
    <col min="5382" max="5382" width="2.7109375" style="255" customWidth="1"/>
    <col min="5383" max="5383" width="7.7109375" style="255" customWidth="1"/>
    <col min="5384" max="5384" width="5.85546875" style="255" customWidth="1"/>
    <col min="5385" max="5385" width="1.7109375" style="255" customWidth="1"/>
    <col min="5386" max="5386" width="10.7109375" style="255" customWidth="1"/>
    <col min="5387" max="5387" width="1.7109375" style="255" customWidth="1"/>
    <col min="5388" max="5388" width="10.7109375" style="255" customWidth="1"/>
    <col min="5389" max="5389" width="1.7109375" style="255" customWidth="1"/>
    <col min="5390" max="5390" width="10.7109375" style="255" customWidth="1"/>
    <col min="5391" max="5391" width="1.7109375" style="255" customWidth="1"/>
    <col min="5392" max="5392" width="10.7109375" style="255" customWidth="1"/>
    <col min="5393" max="5393" width="1.7109375" style="255" customWidth="1"/>
    <col min="5394" max="5394" width="0" style="255" hidden="1" customWidth="1"/>
    <col min="5395" max="5395" width="8.7109375" style="255" customWidth="1"/>
    <col min="5396" max="5396" width="0" style="255" hidden="1" customWidth="1"/>
    <col min="5397" max="5632" width="9.140625" style="255"/>
    <col min="5633" max="5634" width="3.28515625" style="255" customWidth="1"/>
    <col min="5635" max="5635" width="4.7109375" style="255" customWidth="1"/>
    <col min="5636" max="5636" width="4.28515625" style="255" customWidth="1"/>
    <col min="5637" max="5637" width="12.7109375" style="255" customWidth="1"/>
    <col min="5638" max="5638" width="2.7109375" style="255" customWidth="1"/>
    <col min="5639" max="5639" width="7.7109375" style="255" customWidth="1"/>
    <col min="5640" max="5640" width="5.85546875" style="255" customWidth="1"/>
    <col min="5641" max="5641" width="1.7109375" style="255" customWidth="1"/>
    <col min="5642" max="5642" width="10.7109375" style="255" customWidth="1"/>
    <col min="5643" max="5643" width="1.7109375" style="255" customWidth="1"/>
    <col min="5644" max="5644" width="10.7109375" style="255" customWidth="1"/>
    <col min="5645" max="5645" width="1.7109375" style="255" customWidth="1"/>
    <col min="5646" max="5646" width="10.7109375" style="255" customWidth="1"/>
    <col min="5647" max="5647" width="1.7109375" style="255" customWidth="1"/>
    <col min="5648" max="5648" width="10.7109375" style="255" customWidth="1"/>
    <col min="5649" max="5649" width="1.7109375" style="255" customWidth="1"/>
    <col min="5650" max="5650" width="0" style="255" hidden="1" customWidth="1"/>
    <col min="5651" max="5651" width="8.7109375" style="255" customWidth="1"/>
    <col min="5652" max="5652" width="0" style="255" hidden="1" customWidth="1"/>
    <col min="5653" max="5888" width="9.140625" style="255"/>
    <col min="5889" max="5890" width="3.28515625" style="255" customWidth="1"/>
    <col min="5891" max="5891" width="4.7109375" style="255" customWidth="1"/>
    <col min="5892" max="5892" width="4.28515625" style="255" customWidth="1"/>
    <col min="5893" max="5893" width="12.7109375" style="255" customWidth="1"/>
    <col min="5894" max="5894" width="2.7109375" style="255" customWidth="1"/>
    <col min="5895" max="5895" width="7.7109375" style="255" customWidth="1"/>
    <col min="5896" max="5896" width="5.85546875" style="255" customWidth="1"/>
    <col min="5897" max="5897" width="1.7109375" style="255" customWidth="1"/>
    <col min="5898" max="5898" width="10.7109375" style="255" customWidth="1"/>
    <col min="5899" max="5899" width="1.7109375" style="255" customWidth="1"/>
    <col min="5900" max="5900" width="10.7109375" style="255" customWidth="1"/>
    <col min="5901" max="5901" width="1.7109375" style="255" customWidth="1"/>
    <col min="5902" max="5902" width="10.7109375" style="255" customWidth="1"/>
    <col min="5903" max="5903" width="1.7109375" style="255" customWidth="1"/>
    <col min="5904" max="5904" width="10.7109375" style="255" customWidth="1"/>
    <col min="5905" max="5905" width="1.7109375" style="255" customWidth="1"/>
    <col min="5906" max="5906" width="0" style="255" hidden="1" customWidth="1"/>
    <col min="5907" max="5907" width="8.7109375" style="255" customWidth="1"/>
    <col min="5908" max="5908" width="0" style="255" hidden="1" customWidth="1"/>
    <col min="5909" max="6144" width="9.140625" style="255"/>
    <col min="6145" max="6146" width="3.28515625" style="255" customWidth="1"/>
    <col min="6147" max="6147" width="4.7109375" style="255" customWidth="1"/>
    <col min="6148" max="6148" width="4.28515625" style="255" customWidth="1"/>
    <col min="6149" max="6149" width="12.7109375" style="255" customWidth="1"/>
    <col min="6150" max="6150" width="2.7109375" style="255" customWidth="1"/>
    <col min="6151" max="6151" width="7.7109375" style="255" customWidth="1"/>
    <col min="6152" max="6152" width="5.85546875" style="255" customWidth="1"/>
    <col min="6153" max="6153" width="1.7109375" style="255" customWidth="1"/>
    <col min="6154" max="6154" width="10.7109375" style="255" customWidth="1"/>
    <col min="6155" max="6155" width="1.7109375" style="255" customWidth="1"/>
    <col min="6156" max="6156" width="10.7109375" style="255" customWidth="1"/>
    <col min="6157" max="6157" width="1.7109375" style="255" customWidth="1"/>
    <col min="6158" max="6158" width="10.7109375" style="255" customWidth="1"/>
    <col min="6159" max="6159" width="1.7109375" style="255" customWidth="1"/>
    <col min="6160" max="6160" width="10.7109375" style="255" customWidth="1"/>
    <col min="6161" max="6161" width="1.7109375" style="255" customWidth="1"/>
    <col min="6162" max="6162" width="0" style="255" hidden="1" customWidth="1"/>
    <col min="6163" max="6163" width="8.7109375" style="255" customWidth="1"/>
    <col min="6164" max="6164" width="0" style="255" hidden="1" customWidth="1"/>
    <col min="6165" max="6400" width="9.140625" style="255"/>
    <col min="6401" max="6402" width="3.28515625" style="255" customWidth="1"/>
    <col min="6403" max="6403" width="4.7109375" style="255" customWidth="1"/>
    <col min="6404" max="6404" width="4.28515625" style="255" customWidth="1"/>
    <col min="6405" max="6405" width="12.7109375" style="255" customWidth="1"/>
    <col min="6406" max="6406" width="2.7109375" style="255" customWidth="1"/>
    <col min="6407" max="6407" width="7.7109375" style="255" customWidth="1"/>
    <col min="6408" max="6408" width="5.85546875" style="255" customWidth="1"/>
    <col min="6409" max="6409" width="1.7109375" style="255" customWidth="1"/>
    <col min="6410" max="6410" width="10.7109375" style="255" customWidth="1"/>
    <col min="6411" max="6411" width="1.7109375" style="255" customWidth="1"/>
    <col min="6412" max="6412" width="10.7109375" style="255" customWidth="1"/>
    <col min="6413" max="6413" width="1.7109375" style="255" customWidth="1"/>
    <col min="6414" max="6414" width="10.7109375" style="255" customWidth="1"/>
    <col min="6415" max="6415" width="1.7109375" style="255" customWidth="1"/>
    <col min="6416" max="6416" width="10.7109375" style="255" customWidth="1"/>
    <col min="6417" max="6417" width="1.7109375" style="255" customWidth="1"/>
    <col min="6418" max="6418" width="0" style="255" hidden="1" customWidth="1"/>
    <col min="6419" max="6419" width="8.7109375" style="255" customWidth="1"/>
    <col min="6420" max="6420" width="0" style="255" hidden="1" customWidth="1"/>
    <col min="6421" max="6656" width="9.140625" style="255"/>
    <col min="6657" max="6658" width="3.28515625" style="255" customWidth="1"/>
    <col min="6659" max="6659" width="4.7109375" style="255" customWidth="1"/>
    <col min="6660" max="6660" width="4.28515625" style="255" customWidth="1"/>
    <col min="6661" max="6661" width="12.7109375" style="255" customWidth="1"/>
    <col min="6662" max="6662" width="2.7109375" style="255" customWidth="1"/>
    <col min="6663" max="6663" width="7.7109375" style="255" customWidth="1"/>
    <col min="6664" max="6664" width="5.85546875" style="255" customWidth="1"/>
    <col min="6665" max="6665" width="1.7109375" style="255" customWidth="1"/>
    <col min="6666" max="6666" width="10.7109375" style="255" customWidth="1"/>
    <col min="6667" max="6667" width="1.7109375" style="255" customWidth="1"/>
    <col min="6668" max="6668" width="10.7109375" style="255" customWidth="1"/>
    <col min="6669" max="6669" width="1.7109375" style="255" customWidth="1"/>
    <col min="6670" max="6670" width="10.7109375" style="255" customWidth="1"/>
    <col min="6671" max="6671" width="1.7109375" style="255" customWidth="1"/>
    <col min="6672" max="6672" width="10.7109375" style="255" customWidth="1"/>
    <col min="6673" max="6673" width="1.7109375" style="255" customWidth="1"/>
    <col min="6674" max="6674" width="0" style="255" hidden="1" customWidth="1"/>
    <col min="6675" max="6675" width="8.7109375" style="255" customWidth="1"/>
    <col min="6676" max="6676" width="0" style="255" hidden="1" customWidth="1"/>
    <col min="6677" max="6912" width="9.140625" style="255"/>
    <col min="6913" max="6914" width="3.28515625" style="255" customWidth="1"/>
    <col min="6915" max="6915" width="4.7109375" style="255" customWidth="1"/>
    <col min="6916" max="6916" width="4.28515625" style="255" customWidth="1"/>
    <col min="6917" max="6917" width="12.7109375" style="255" customWidth="1"/>
    <col min="6918" max="6918" width="2.7109375" style="255" customWidth="1"/>
    <col min="6919" max="6919" width="7.7109375" style="255" customWidth="1"/>
    <col min="6920" max="6920" width="5.85546875" style="255" customWidth="1"/>
    <col min="6921" max="6921" width="1.7109375" style="255" customWidth="1"/>
    <col min="6922" max="6922" width="10.7109375" style="255" customWidth="1"/>
    <col min="6923" max="6923" width="1.7109375" style="255" customWidth="1"/>
    <col min="6924" max="6924" width="10.7109375" style="255" customWidth="1"/>
    <col min="6925" max="6925" width="1.7109375" style="255" customWidth="1"/>
    <col min="6926" max="6926" width="10.7109375" style="255" customWidth="1"/>
    <col min="6927" max="6927" width="1.7109375" style="255" customWidth="1"/>
    <col min="6928" max="6928" width="10.7109375" style="255" customWidth="1"/>
    <col min="6929" max="6929" width="1.7109375" style="255" customWidth="1"/>
    <col min="6930" max="6930" width="0" style="255" hidden="1" customWidth="1"/>
    <col min="6931" max="6931" width="8.7109375" style="255" customWidth="1"/>
    <col min="6932" max="6932" width="0" style="255" hidden="1" customWidth="1"/>
    <col min="6933" max="7168" width="9.140625" style="255"/>
    <col min="7169" max="7170" width="3.28515625" style="255" customWidth="1"/>
    <col min="7171" max="7171" width="4.7109375" style="255" customWidth="1"/>
    <col min="7172" max="7172" width="4.28515625" style="255" customWidth="1"/>
    <col min="7173" max="7173" width="12.7109375" style="255" customWidth="1"/>
    <col min="7174" max="7174" width="2.7109375" style="255" customWidth="1"/>
    <col min="7175" max="7175" width="7.7109375" style="255" customWidth="1"/>
    <col min="7176" max="7176" width="5.85546875" style="255" customWidth="1"/>
    <col min="7177" max="7177" width="1.7109375" style="255" customWidth="1"/>
    <col min="7178" max="7178" width="10.7109375" style="255" customWidth="1"/>
    <col min="7179" max="7179" width="1.7109375" style="255" customWidth="1"/>
    <col min="7180" max="7180" width="10.7109375" style="255" customWidth="1"/>
    <col min="7181" max="7181" width="1.7109375" style="255" customWidth="1"/>
    <col min="7182" max="7182" width="10.7109375" style="255" customWidth="1"/>
    <col min="7183" max="7183" width="1.7109375" style="255" customWidth="1"/>
    <col min="7184" max="7184" width="10.7109375" style="255" customWidth="1"/>
    <col min="7185" max="7185" width="1.7109375" style="255" customWidth="1"/>
    <col min="7186" max="7186" width="0" style="255" hidden="1" customWidth="1"/>
    <col min="7187" max="7187" width="8.7109375" style="255" customWidth="1"/>
    <col min="7188" max="7188" width="0" style="255" hidden="1" customWidth="1"/>
    <col min="7189" max="7424" width="9.140625" style="255"/>
    <col min="7425" max="7426" width="3.28515625" style="255" customWidth="1"/>
    <col min="7427" max="7427" width="4.7109375" style="255" customWidth="1"/>
    <col min="7428" max="7428" width="4.28515625" style="255" customWidth="1"/>
    <col min="7429" max="7429" width="12.7109375" style="255" customWidth="1"/>
    <col min="7430" max="7430" width="2.7109375" style="255" customWidth="1"/>
    <col min="7431" max="7431" width="7.7109375" style="255" customWidth="1"/>
    <col min="7432" max="7432" width="5.85546875" style="255" customWidth="1"/>
    <col min="7433" max="7433" width="1.7109375" style="255" customWidth="1"/>
    <col min="7434" max="7434" width="10.7109375" style="255" customWidth="1"/>
    <col min="7435" max="7435" width="1.7109375" style="255" customWidth="1"/>
    <col min="7436" max="7436" width="10.7109375" style="255" customWidth="1"/>
    <col min="7437" max="7437" width="1.7109375" style="255" customWidth="1"/>
    <col min="7438" max="7438" width="10.7109375" style="255" customWidth="1"/>
    <col min="7439" max="7439" width="1.7109375" style="255" customWidth="1"/>
    <col min="7440" max="7440" width="10.7109375" style="255" customWidth="1"/>
    <col min="7441" max="7441" width="1.7109375" style="255" customWidth="1"/>
    <col min="7442" max="7442" width="0" style="255" hidden="1" customWidth="1"/>
    <col min="7443" max="7443" width="8.7109375" style="255" customWidth="1"/>
    <col min="7444" max="7444" width="0" style="255" hidden="1" customWidth="1"/>
    <col min="7445" max="7680" width="9.140625" style="255"/>
    <col min="7681" max="7682" width="3.28515625" style="255" customWidth="1"/>
    <col min="7683" max="7683" width="4.7109375" style="255" customWidth="1"/>
    <col min="7684" max="7684" width="4.28515625" style="255" customWidth="1"/>
    <col min="7685" max="7685" width="12.7109375" style="255" customWidth="1"/>
    <col min="7686" max="7686" width="2.7109375" style="255" customWidth="1"/>
    <col min="7687" max="7687" width="7.7109375" style="255" customWidth="1"/>
    <col min="7688" max="7688" width="5.85546875" style="255" customWidth="1"/>
    <col min="7689" max="7689" width="1.7109375" style="255" customWidth="1"/>
    <col min="7690" max="7690" width="10.7109375" style="255" customWidth="1"/>
    <col min="7691" max="7691" width="1.7109375" style="255" customWidth="1"/>
    <col min="7692" max="7692" width="10.7109375" style="255" customWidth="1"/>
    <col min="7693" max="7693" width="1.7109375" style="255" customWidth="1"/>
    <col min="7694" max="7694" width="10.7109375" style="255" customWidth="1"/>
    <col min="7695" max="7695" width="1.7109375" style="255" customWidth="1"/>
    <col min="7696" max="7696" width="10.7109375" style="255" customWidth="1"/>
    <col min="7697" max="7697" width="1.7109375" style="255" customWidth="1"/>
    <col min="7698" max="7698" width="0" style="255" hidden="1" customWidth="1"/>
    <col min="7699" max="7699" width="8.7109375" style="255" customWidth="1"/>
    <col min="7700" max="7700" width="0" style="255" hidden="1" customWidth="1"/>
    <col min="7701" max="7936" width="9.140625" style="255"/>
    <col min="7937" max="7938" width="3.28515625" style="255" customWidth="1"/>
    <col min="7939" max="7939" width="4.7109375" style="255" customWidth="1"/>
    <col min="7940" max="7940" width="4.28515625" style="255" customWidth="1"/>
    <col min="7941" max="7941" width="12.7109375" style="255" customWidth="1"/>
    <col min="7942" max="7942" width="2.7109375" style="255" customWidth="1"/>
    <col min="7943" max="7943" width="7.7109375" style="255" customWidth="1"/>
    <col min="7944" max="7944" width="5.85546875" style="255" customWidth="1"/>
    <col min="7945" max="7945" width="1.7109375" style="255" customWidth="1"/>
    <col min="7946" max="7946" width="10.7109375" style="255" customWidth="1"/>
    <col min="7947" max="7947" width="1.7109375" style="255" customWidth="1"/>
    <col min="7948" max="7948" width="10.7109375" style="255" customWidth="1"/>
    <col min="7949" max="7949" width="1.7109375" style="255" customWidth="1"/>
    <col min="7950" max="7950" width="10.7109375" style="255" customWidth="1"/>
    <col min="7951" max="7951" width="1.7109375" style="255" customWidth="1"/>
    <col min="7952" max="7952" width="10.7109375" style="255" customWidth="1"/>
    <col min="7953" max="7953" width="1.7109375" style="255" customWidth="1"/>
    <col min="7954" max="7954" width="0" style="255" hidden="1" customWidth="1"/>
    <col min="7955" max="7955" width="8.7109375" style="255" customWidth="1"/>
    <col min="7956" max="7956" width="0" style="255" hidden="1" customWidth="1"/>
    <col min="7957" max="8192" width="9.140625" style="255"/>
    <col min="8193" max="8194" width="3.28515625" style="255" customWidth="1"/>
    <col min="8195" max="8195" width="4.7109375" style="255" customWidth="1"/>
    <col min="8196" max="8196" width="4.28515625" style="255" customWidth="1"/>
    <col min="8197" max="8197" width="12.7109375" style="255" customWidth="1"/>
    <col min="8198" max="8198" width="2.7109375" style="255" customWidth="1"/>
    <col min="8199" max="8199" width="7.7109375" style="255" customWidth="1"/>
    <col min="8200" max="8200" width="5.85546875" style="255" customWidth="1"/>
    <col min="8201" max="8201" width="1.7109375" style="255" customWidth="1"/>
    <col min="8202" max="8202" width="10.7109375" style="255" customWidth="1"/>
    <col min="8203" max="8203" width="1.7109375" style="255" customWidth="1"/>
    <col min="8204" max="8204" width="10.7109375" style="255" customWidth="1"/>
    <col min="8205" max="8205" width="1.7109375" style="255" customWidth="1"/>
    <col min="8206" max="8206" width="10.7109375" style="255" customWidth="1"/>
    <col min="8207" max="8207" width="1.7109375" style="255" customWidth="1"/>
    <col min="8208" max="8208" width="10.7109375" style="255" customWidth="1"/>
    <col min="8209" max="8209" width="1.7109375" style="255" customWidth="1"/>
    <col min="8210" max="8210" width="0" style="255" hidden="1" customWidth="1"/>
    <col min="8211" max="8211" width="8.7109375" style="255" customWidth="1"/>
    <col min="8212" max="8212" width="0" style="255" hidden="1" customWidth="1"/>
    <col min="8213" max="8448" width="9.140625" style="255"/>
    <col min="8449" max="8450" width="3.28515625" style="255" customWidth="1"/>
    <col min="8451" max="8451" width="4.7109375" style="255" customWidth="1"/>
    <col min="8452" max="8452" width="4.28515625" style="255" customWidth="1"/>
    <col min="8453" max="8453" width="12.7109375" style="255" customWidth="1"/>
    <col min="8454" max="8454" width="2.7109375" style="255" customWidth="1"/>
    <col min="8455" max="8455" width="7.7109375" style="255" customWidth="1"/>
    <col min="8456" max="8456" width="5.85546875" style="255" customWidth="1"/>
    <col min="8457" max="8457" width="1.7109375" style="255" customWidth="1"/>
    <col min="8458" max="8458" width="10.7109375" style="255" customWidth="1"/>
    <col min="8459" max="8459" width="1.7109375" style="255" customWidth="1"/>
    <col min="8460" max="8460" width="10.7109375" style="255" customWidth="1"/>
    <col min="8461" max="8461" width="1.7109375" style="255" customWidth="1"/>
    <col min="8462" max="8462" width="10.7109375" style="255" customWidth="1"/>
    <col min="8463" max="8463" width="1.7109375" style="255" customWidth="1"/>
    <col min="8464" max="8464" width="10.7109375" style="255" customWidth="1"/>
    <col min="8465" max="8465" width="1.7109375" style="255" customWidth="1"/>
    <col min="8466" max="8466" width="0" style="255" hidden="1" customWidth="1"/>
    <col min="8467" max="8467" width="8.7109375" style="255" customWidth="1"/>
    <col min="8468" max="8468" width="0" style="255" hidden="1" customWidth="1"/>
    <col min="8469" max="8704" width="9.140625" style="255"/>
    <col min="8705" max="8706" width="3.28515625" style="255" customWidth="1"/>
    <col min="8707" max="8707" width="4.7109375" style="255" customWidth="1"/>
    <col min="8708" max="8708" width="4.28515625" style="255" customWidth="1"/>
    <col min="8709" max="8709" width="12.7109375" style="255" customWidth="1"/>
    <col min="8710" max="8710" width="2.7109375" style="255" customWidth="1"/>
    <col min="8711" max="8711" width="7.7109375" style="255" customWidth="1"/>
    <col min="8712" max="8712" width="5.85546875" style="255" customWidth="1"/>
    <col min="8713" max="8713" width="1.7109375" style="255" customWidth="1"/>
    <col min="8714" max="8714" width="10.7109375" style="255" customWidth="1"/>
    <col min="8715" max="8715" width="1.7109375" style="255" customWidth="1"/>
    <col min="8716" max="8716" width="10.7109375" style="255" customWidth="1"/>
    <col min="8717" max="8717" width="1.7109375" style="255" customWidth="1"/>
    <col min="8718" max="8718" width="10.7109375" style="255" customWidth="1"/>
    <col min="8719" max="8719" width="1.7109375" style="255" customWidth="1"/>
    <col min="8720" max="8720" width="10.7109375" style="255" customWidth="1"/>
    <col min="8721" max="8721" width="1.7109375" style="255" customWidth="1"/>
    <col min="8722" max="8722" width="0" style="255" hidden="1" customWidth="1"/>
    <col min="8723" max="8723" width="8.7109375" style="255" customWidth="1"/>
    <col min="8724" max="8724" width="0" style="255" hidden="1" customWidth="1"/>
    <col min="8725" max="8960" width="9.140625" style="255"/>
    <col min="8961" max="8962" width="3.28515625" style="255" customWidth="1"/>
    <col min="8963" max="8963" width="4.7109375" style="255" customWidth="1"/>
    <col min="8964" max="8964" width="4.28515625" style="255" customWidth="1"/>
    <col min="8965" max="8965" width="12.7109375" style="255" customWidth="1"/>
    <col min="8966" max="8966" width="2.7109375" style="255" customWidth="1"/>
    <col min="8967" max="8967" width="7.7109375" style="255" customWidth="1"/>
    <col min="8968" max="8968" width="5.85546875" style="255" customWidth="1"/>
    <col min="8969" max="8969" width="1.7109375" style="255" customWidth="1"/>
    <col min="8970" max="8970" width="10.7109375" style="255" customWidth="1"/>
    <col min="8971" max="8971" width="1.7109375" style="255" customWidth="1"/>
    <col min="8972" max="8972" width="10.7109375" style="255" customWidth="1"/>
    <col min="8973" max="8973" width="1.7109375" style="255" customWidth="1"/>
    <col min="8974" max="8974" width="10.7109375" style="255" customWidth="1"/>
    <col min="8975" max="8975" width="1.7109375" style="255" customWidth="1"/>
    <col min="8976" max="8976" width="10.7109375" style="255" customWidth="1"/>
    <col min="8977" max="8977" width="1.7109375" style="255" customWidth="1"/>
    <col min="8978" max="8978" width="0" style="255" hidden="1" customWidth="1"/>
    <col min="8979" max="8979" width="8.7109375" style="255" customWidth="1"/>
    <col min="8980" max="8980" width="0" style="255" hidden="1" customWidth="1"/>
    <col min="8981" max="9216" width="9.140625" style="255"/>
    <col min="9217" max="9218" width="3.28515625" style="255" customWidth="1"/>
    <col min="9219" max="9219" width="4.7109375" style="255" customWidth="1"/>
    <col min="9220" max="9220" width="4.28515625" style="255" customWidth="1"/>
    <col min="9221" max="9221" width="12.7109375" style="255" customWidth="1"/>
    <col min="9222" max="9222" width="2.7109375" style="255" customWidth="1"/>
    <col min="9223" max="9223" width="7.7109375" style="255" customWidth="1"/>
    <col min="9224" max="9224" width="5.85546875" style="255" customWidth="1"/>
    <col min="9225" max="9225" width="1.7109375" style="255" customWidth="1"/>
    <col min="9226" max="9226" width="10.7109375" style="255" customWidth="1"/>
    <col min="9227" max="9227" width="1.7109375" style="255" customWidth="1"/>
    <col min="9228" max="9228" width="10.7109375" style="255" customWidth="1"/>
    <col min="9229" max="9229" width="1.7109375" style="255" customWidth="1"/>
    <col min="9230" max="9230" width="10.7109375" style="255" customWidth="1"/>
    <col min="9231" max="9231" width="1.7109375" style="255" customWidth="1"/>
    <col min="9232" max="9232" width="10.7109375" style="255" customWidth="1"/>
    <col min="9233" max="9233" width="1.7109375" style="255" customWidth="1"/>
    <col min="9234" max="9234" width="0" style="255" hidden="1" customWidth="1"/>
    <col min="9235" max="9235" width="8.7109375" style="255" customWidth="1"/>
    <col min="9236" max="9236" width="0" style="255" hidden="1" customWidth="1"/>
    <col min="9237" max="9472" width="9.140625" style="255"/>
    <col min="9473" max="9474" width="3.28515625" style="255" customWidth="1"/>
    <col min="9475" max="9475" width="4.7109375" style="255" customWidth="1"/>
    <col min="9476" max="9476" width="4.28515625" style="255" customWidth="1"/>
    <col min="9477" max="9477" width="12.7109375" style="255" customWidth="1"/>
    <col min="9478" max="9478" width="2.7109375" style="255" customWidth="1"/>
    <col min="9479" max="9479" width="7.7109375" style="255" customWidth="1"/>
    <col min="9480" max="9480" width="5.85546875" style="255" customWidth="1"/>
    <col min="9481" max="9481" width="1.7109375" style="255" customWidth="1"/>
    <col min="9482" max="9482" width="10.7109375" style="255" customWidth="1"/>
    <col min="9483" max="9483" width="1.7109375" style="255" customWidth="1"/>
    <col min="9484" max="9484" width="10.7109375" style="255" customWidth="1"/>
    <col min="9485" max="9485" width="1.7109375" style="255" customWidth="1"/>
    <col min="9486" max="9486" width="10.7109375" style="255" customWidth="1"/>
    <col min="9487" max="9487" width="1.7109375" style="255" customWidth="1"/>
    <col min="9488" max="9488" width="10.7109375" style="255" customWidth="1"/>
    <col min="9489" max="9489" width="1.7109375" style="255" customWidth="1"/>
    <col min="9490" max="9490" width="0" style="255" hidden="1" customWidth="1"/>
    <col min="9491" max="9491" width="8.7109375" style="255" customWidth="1"/>
    <col min="9492" max="9492" width="0" style="255" hidden="1" customWidth="1"/>
    <col min="9493" max="9728" width="9.140625" style="255"/>
    <col min="9729" max="9730" width="3.28515625" style="255" customWidth="1"/>
    <col min="9731" max="9731" width="4.7109375" style="255" customWidth="1"/>
    <col min="9732" max="9732" width="4.28515625" style="255" customWidth="1"/>
    <col min="9733" max="9733" width="12.7109375" style="255" customWidth="1"/>
    <col min="9734" max="9734" width="2.7109375" style="255" customWidth="1"/>
    <col min="9735" max="9735" width="7.7109375" style="255" customWidth="1"/>
    <col min="9736" max="9736" width="5.85546875" style="255" customWidth="1"/>
    <col min="9737" max="9737" width="1.7109375" style="255" customWidth="1"/>
    <col min="9738" max="9738" width="10.7109375" style="255" customWidth="1"/>
    <col min="9739" max="9739" width="1.7109375" style="255" customWidth="1"/>
    <col min="9740" max="9740" width="10.7109375" style="255" customWidth="1"/>
    <col min="9741" max="9741" width="1.7109375" style="255" customWidth="1"/>
    <col min="9742" max="9742" width="10.7109375" style="255" customWidth="1"/>
    <col min="9743" max="9743" width="1.7109375" style="255" customWidth="1"/>
    <col min="9744" max="9744" width="10.7109375" style="255" customWidth="1"/>
    <col min="9745" max="9745" width="1.7109375" style="255" customWidth="1"/>
    <col min="9746" max="9746" width="0" style="255" hidden="1" customWidth="1"/>
    <col min="9747" max="9747" width="8.7109375" style="255" customWidth="1"/>
    <col min="9748" max="9748" width="0" style="255" hidden="1" customWidth="1"/>
    <col min="9749" max="9984" width="9.140625" style="255"/>
    <col min="9985" max="9986" width="3.28515625" style="255" customWidth="1"/>
    <col min="9987" max="9987" width="4.7109375" style="255" customWidth="1"/>
    <col min="9988" max="9988" width="4.28515625" style="255" customWidth="1"/>
    <col min="9989" max="9989" width="12.7109375" style="255" customWidth="1"/>
    <col min="9990" max="9990" width="2.7109375" style="255" customWidth="1"/>
    <col min="9991" max="9991" width="7.7109375" style="255" customWidth="1"/>
    <col min="9992" max="9992" width="5.85546875" style="255" customWidth="1"/>
    <col min="9993" max="9993" width="1.7109375" style="255" customWidth="1"/>
    <col min="9994" max="9994" width="10.7109375" style="255" customWidth="1"/>
    <col min="9995" max="9995" width="1.7109375" style="255" customWidth="1"/>
    <col min="9996" max="9996" width="10.7109375" style="255" customWidth="1"/>
    <col min="9997" max="9997" width="1.7109375" style="255" customWidth="1"/>
    <col min="9998" max="9998" width="10.7109375" style="255" customWidth="1"/>
    <col min="9999" max="9999" width="1.7109375" style="255" customWidth="1"/>
    <col min="10000" max="10000" width="10.7109375" style="255" customWidth="1"/>
    <col min="10001" max="10001" width="1.7109375" style="255" customWidth="1"/>
    <col min="10002" max="10002" width="0" style="255" hidden="1" customWidth="1"/>
    <col min="10003" max="10003" width="8.7109375" style="255" customWidth="1"/>
    <col min="10004" max="10004" width="0" style="255" hidden="1" customWidth="1"/>
    <col min="10005" max="10240" width="9.140625" style="255"/>
    <col min="10241" max="10242" width="3.28515625" style="255" customWidth="1"/>
    <col min="10243" max="10243" width="4.7109375" style="255" customWidth="1"/>
    <col min="10244" max="10244" width="4.28515625" style="255" customWidth="1"/>
    <col min="10245" max="10245" width="12.7109375" style="255" customWidth="1"/>
    <col min="10246" max="10246" width="2.7109375" style="255" customWidth="1"/>
    <col min="10247" max="10247" width="7.7109375" style="255" customWidth="1"/>
    <col min="10248" max="10248" width="5.85546875" style="255" customWidth="1"/>
    <col min="10249" max="10249" width="1.7109375" style="255" customWidth="1"/>
    <col min="10250" max="10250" width="10.7109375" style="255" customWidth="1"/>
    <col min="10251" max="10251" width="1.7109375" style="255" customWidth="1"/>
    <col min="10252" max="10252" width="10.7109375" style="255" customWidth="1"/>
    <col min="10253" max="10253" width="1.7109375" style="255" customWidth="1"/>
    <col min="10254" max="10254" width="10.7109375" style="255" customWidth="1"/>
    <col min="10255" max="10255" width="1.7109375" style="255" customWidth="1"/>
    <col min="10256" max="10256" width="10.7109375" style="255" customWidth="1"/>
    <col min="10257" max="10257" width="1.7109375" style="255" customWidth="1"/>
    <col min="10258" max="10258" width="0" style="255" hidden="1" customWidth="1"/>
    <col min="10259" max="10259" width="8.7109375" style="255" customWidth="1"/>
    <col min="10260" max="10260" width="0" style="255" hidden="1" customWidth="1"/>
    <col min="10261" max="10496" width="9.140625" style="255"/>
    <col min="10497" max="10498" width="3.28515625" style="255" customWidth="1"/>
    <col min="10499" max="10499" width="4.7109375" style="255" customWidth="1"/>
    <col min="10500" max="10500" width="4.28515625" style="255" customWidth="1"/>
    <col min="10501" max="10501" width="12.7109375" style="255" customWidth="1"/>
    <col min="10502" max="10502" width="2.7109375" style="255" customWidth="1"/>
    <col min="10503" max="10503" width="7.7109375" style="255" customWidth="1"/>
    <col min="10504" max="10504" width="5.85546875" style="255" customWidth="1"/>
    <col min="10505" max="10505" width="1.7109375" style="255" customWidth="1"/>
    <col min="10506" max="10506" width="10.7109375" style="255" customWidth="1"/>
    <col min="10507" max="10507" width="1.7109375" style="255" customWidth="1"/>
    <col min="10508" max="10508" width="10.7109375" style="255" customWidth="1"/>
    <col min="10509" max="10509" width="1.7109375" style="255" customWidth="1"/>
    <col min="10510" max="10510" width="10.7109375" style="255" customWidth="1"/>
    <col min="10511" max="10511" width="1.7109375" style="255" customWidth="1"/>
    <col min="10512" max="10512" width="10.7109375" style="255" customWidth="1"/>
    <col min="10513" max="10513" width="1.7109375" style="255" customWidth="1"/>
    <col min="10514" max="10514" width="0" style="255" hidden="1" customWidth="1"/>
    <col min="10515" max="10515" width="8.7109375" style="255" customWidth="1"/>
    <col min="10516" max="10516" width="0" style="255" hidden="1" customWidth="1"/>
    <col min="10517" max="10752" width="9.140625" style="255"/>
    <col min="10753" max="10754" width="3.28515625" style="255" customWidth="1"/>
    <col min="10755" max="10755" width="4.7109375" style="255" customWidth="1"/>
    <col min="10756" max="10756" width="4.28515625" style="255" customWidth="1"/>
    <col min="10757" max="10757" width="12.7109375" style="255" customWidth="1"/>
    <col min="10758" max="10758" width="2.7109375" style="255" customWidth="1"/>
    <col min="10759" max="10759" width="7.7109375" style="255" customWidth="1"/>
    <col min="10760" max="10760" width="5.85546875" style="255" customWidth="1"/>
    <col min="10761" max="10761" width="1.7109375" style="255" customWidth="1"/>
    <col min="10762" max="10762" width="10.7109375" style="255" customWidth="1"/>
    <col min="10763" max="10763" width="1.7109375" style="255" customWidth="1"/>
    <col min="10764" max="10764" width="10.7109375" style="255" customWidth="1"/>
    <col min="10765" max="10765" width="1.7109375" style="255" customWidth="1"/>
    <col min="10766" max="10766" width="10.7109375" style="255" customWidth="1"/>
    <col min="10767" max="10767" width="1.7109375" style="255" customWidth="1"/>
    <col min="10768" max="10768" width="10.7109375" style="255" customWidth="1"/>
    <col min="10769" max="10769" width="1.7109375" style="255" customWidth="1"/>
    <col min="10770" max="10770" width="0" style="255" hidden="1" customWidth="1"/>
    <col min="10771" max="10771" width="8.7109375" style="255" customWidth="1"/>
    <col min="10772" max="10772" width="0" style="255" hidden="1" customWidth="1"/>
    <col min="10773" max="11008" width="9.140625" style="255"/>
    <col min="11009" max="11010" width="3.28515625" style="255" customWidth="1"/>
    <col min="11011" max="11011" width="4.7109375" style="255" customWidth="1"/>
    <col min="11012" max="11012" width="4.28515625" style="255" customWidth="1"/>
    <col min="11013" max="11013" width="12.7109375" style="255" customWidth="1"/>
    <col min="11014" max="11014" width="2.7109375" style="255" customWidth="1"/>
    <col min="11015" max="11015" width="7.7109375" style="255" customWidth="1"/>
    <col min="11016" max="11016" width="5.85546875" style="255" customWidth="1"/>
    <col min="11017" max="11017" width="1.7109375" style="255" customWidth="1"/>
    <col min="11018" max="11018" width="10.7109375" style="255" customWidth="1"/>
    <col min="11019" max="11019" width="1.7109375" style="255" customWidth="1"/>
    <col min="11020" max="11020" width="10.7109375" style="255" customWidth="1"/>
    <col min="11021" max="11021" width="1.7109375" style="255" customWidth="1"/>
    <col min="11022" max="11022" width="10.7109375" style="255" customWidth="1"/>
    <col min="11023" max="11023" width="1.7109375" style="255" customWidth="1"/>
    <col min="11024" max="11024" width="10.7109375" style="255" customWidth="1"/>
    <col min="11025" max="11025" width="1.7109375" style="255" customWidth="1"/>
    <col min="11026" max="11026" width="0" style="255" hidden="1" customWidth="1"/>
    <col min="11027" max="11027" width="8.7109375" style="255" customWidth="1"/>
    <col min="11028" max="11028" width="0" style="255" hidden="1" customWidth="1"/>
    <col min="11029" max="11264" width="9.140625" style="255"/>
    <col min="11265" max="11266" width="3.28515625" style="255" customWidth="1"/>
    <col min="11267" max="11267" width="4.7109375" style="255" customWidth="1"/>
    <col min="11268" max="11268" width="4.28515625" style="255" customWidth="1"/>
    <col min="11269" max="11269" width="12.7109375" style="255" customWidth="1"/>
    <col min="11270" max="11270" width="2.7109375" style="255" customWidth="1"/>
    <col min="11271" max="11271" width="7.7109375" style="255" customWidth="1"/>
    <col min="11272" max="11272" width="5.85546875" style="255" customWidth="1"/>
    <col min="11273" max="11273" width="1.7109375" style="255" customWidth="1"/>
    <col min="11274" max="11274" width="10.7109375" style="255" customWidth="1"/>
    <col min="11275" max="11275" width="1.7109375" style="255" customWidth="1"/>
    <col min="11276" max="11276" width="10.7109375" style="255" customWidth="1"/>
    <col min="11277" max="11277" width="1.7109375" style="255" customWidth="1"/>
    <col min="11278" max="11278" width="10.7109375" style="255" customWidth="1"/>
    <col min="11279" max="11279" width="1.7109375" style="255" customWidth="1"/>
    <col min="11280" max="11280" width="10.7109375" style="255" customWidth="1"/>
    <col min="11281" max="11281" width="1.7109375" style="255" customWidth="1"/>
    <col min="11282" max="11282" width="0" style="255" hidden="1" customWidth="1"/>
    <col min="11283" max="11283" width="8.7109375" style="255" customWidth="1"/>
    <col min="11284" max="11284" width="0" style="255" hidden="1" customWidth="1"/>
    <col min="11285" max="11520" width="9.140625" style="255"/>
    <col min="11521" max="11522" width="3.28515625" style="255" customWidth="1"/>
    <col min="11523" max="11523" width="4.7109375" style="255" customWidth="1"/>
    <col min="11524" max="11524" width="4.28515625" style="255" customWidth="1"/>
    <col min="11525" max="11525" width="12.7109375" style="255" customWidth="1"/>
    <col min="11526" max="11526" width="2.7109375" style="255" customWidth="1"/>
    <col min="11527" max="11527" width="7.7109375" style="255" customWidth="1"/>
    <col min="11528" max="11528" width="5.85546875" style="255" customWidth="1"/>
    <col min="11529" max="11529" width="1.7109375" style="255" customWidth="1"/>
    <col min="11530" max="11530" width="10.7109375" style="255" customWidth="1"/>
    <col min="11531" max="11531" width="1.7109375" style="255" customWidth="1"/>
    <col min="11532" max="11532" width="10.7109375" style="255" customWidth="1"/>
    <col min="11533" max="11533" width="1.7109375" style="255" customWidth="1"/>
    <col min="11534" max="11534" width="10.7109375" style="255" customWidth="1"/>
    <col min="11535" max="11535" width="1.7109375" style="255" customWidth="1"/>
    <col min="11536" max="11536" width="10.7109375" style="255" customWidth="1"/>
    <col min="11537" max="11537" width="1.7109375" style="255" customWidth="1"/>
    <col min="11538" max="11538" width="0" style="255" hidden="1" customWidth="1"/>
    <col min="11539" max="11539" width="8.7109375" style="255" customWidth="1"/>
    <col min="11540" max="11540" width="0" style="255" hidden="1" customWidth="1"/>
    <col min="11541" max="11776" width="9.140625" style="255"/>
    <col min="11777" max="11778" width="3.28515625" style="255" customWidth="1"/>
    <col min="11779" max="11779" width="4.7109375" style="255" customWidth="1"/>
    <col min="11780" max="11780" width="4.28515625" style="255" customWidth="1"/>
    <col min="11781" max="11781" width="12.7109375" style="255" customWidth="1"/>
    <col min="11782" max="11782" width="2.7109375" style="255" customWidth="1"/>
    <col min="11783" max="11783" width="7.7109375" style="255" customWidth="1"/>
    <col min="11784" max="11784" width="5.85546875" style="255" customWidth="1"/>
    <col min="11785" max="11785" width="1.7109375" style="255" customWidth="1"/>
    <col min="11786" max="11786" width="10.7109375" style="255" customWidth="1"/>
    <col min="11787" max="11787" width="1.7109375" style="255" customWidth="1"/>
    <col min="11788" max="11788" width="10.7109375" style="255" customWidth="1"/>
    <col min="11789" max="11789" width="1.7109375" style="255" customWidth="1"/>
    <col min="11790" max="11790" width="10.7109375" style="255" customWidth="1"/>
    <col min="11791" max="11791" width="1.7109375" style="255" customWidth="1"/>
    <col min="11792" max="11792" width="10.7109375" style="255" customWidth="1"/>
    <col min="11793" max="11793" width="1.7109375" style="255" customWidth="1"/>
    <col min="11794" max="11794" width="0" style="255" hidden="1" customWidth="1"/>
    <col min="11795" max="11795" width="8.7109375" style="255" customWidth="1"/>
    <col min="11796" max="11796" width="0" style="255" hidden="1" customWidth="1"/>
    <col min="11797" max="12032" width="9.140625" style="255"/>
    <col min="12033" max="12034" width="3.28515625" style="255" customWidth="1"/>
    <col min="12035" max="12035" width="4.7109375" style="255" customWidth="1"/>
    <col min="12036" max="12036" width="4.28515625" style="255" customWidth="1"/>
    <col min="12037" max="12037" width="12.7109375" style="255" customWidth="1"/>
    <col min="12038" max="12038" width="2.7109375" style="255" customWidth="1"/>
    <col min="12039" max="12039" width="7.7109375" style="255" customWidth="1"/>
    <col min="12040" max="12040" width="5.85546875" style="255" customWidth="1"/>
    <col min="12041" max="12041" width="1.7109375" style="255" customWidth="1"/>
    <col min="12042" max="12042" width="10.7109375" style="255" customWidth="1"/>
    <col min="12043" max="12043" width="1.7109375" style="255" customWidth="1"/>
    <col min="12044" max="12044" width="10.7109375" style="255" customWidth="1"/>
    <col min="12045" max="12045" width="1.7109375" style="255" customWidth="1"/>
    <col min="12046" max="12046" width="10.7109375" style="255" customWidth="1"/>
    <col min="12047" max="12047" width="1.7109375" style="255" customWidth="1"/>
    <col min="12048" max="12048" width="10.7109375" style="255" customWidth="1"/>
    <col min="12049" max="12049" width="1.7109375" style="255" customWidth="1"/>
    <col min="12050" max="12050" width="0" style="255" hidden="1" customWidth="1"/>
    <col min="12051" max="12051" width="8.7109375" style="255" customWidth="1"/>
    <col min="12052" max="12052" width="0" style="255" hidden="1" customWidth="1"/>
    <col min="12053" max="12288" width="9.140625" style="255"/>
    <col min="12289" max="12290" width="3.28515625" style="255" customWidth="1"/>
    <col min="12291" max="12291" width="4.7109375" style="255" customWidth="1"/>
    <col min="12292" max="12292" width="4.28515625" style="255" customWidth="1"/>
    <col min="12293" max="12293" width="12.7109375" style="255" customWidth="1"/>
    <col min="12294" max="12294" width="2.7109375" style="255" customWidth="1"/>
    <col min="12295" max="12295" width="7.7109375" style="255" customWidth="1"/>
    <col min="12296" max="12296" width="5.85546875" style="255" customWidth="1"/>
    <col min="12297" max="12297" width="1.7109375" style="255" customWidth="1"/>
    <col min="12298" max="12298" width="10.7109375" style="255" customWidth="1"/>
    <col min="12299" max="12299" width="1.7109375" style="255" customWidth="1"/>
    <col min="12300" max="12300" width="10.7109375" style="255" customWidth="1"/>
    <col min="12301" max="12301" width="1.7109375" style="255" customWidth="1"/>
    <col min="12302" max="12302" width="10.7109375" style="255" customWidth="1"/>
    <col min="12303" max="12303" width="1.7109375" style="255" customWidth="1"/>
    <col min="12304" max="12304" width="10.7109375" style="255" customWidth="1"/>
    <col min="12305" max="12305" width="1.7109375" style="255" customWidth="1"/>
    <col min="12306" max="12306" width="0" style="255" hidden="1" customWidth="1"/>
    <col min="12307" max="12307" width="8.7109375" style="255" customWidth="1"/>
    <col min="12308" max="12308" width="0" style="255" hidden="1" customWidth="1"/>
    <col min="12309" max="12544" width="9.140625" style="255"/>
    <col min="12545" max="12546" width="3.28515625" style="255" customWidth="1"/>
    <col min="12547" max="12547" width="4.7109375" style="255" customWidth="1"/>
    <col min="12548" max="12548" width="4.28515625" style="255" customWidth="1"/>
    <col min="12549" max="12549" width="12.7109375" style="255" customWidth="1"/>
    <col min="12550" max="12550" width="2.7109375" style="255" customWidth="1"/>
    <col min="12551" max="12551" width="7.7109375" style="255" customWidth="1"/>
    <col min="12552" max="12552" width="5.85546875" style="255" customWidth="1"/>
    <col min="12553" max="12553" width="1.7109375" style="255" customWidth="1"/>
    <col min="12554" max="12554" width="10.7109375" style="255" customWidth="1"/>
    <col min="12555" max="12555" width="1.7109375" style="255" customWidth="1"/>
    <col min="12556" max="12556" width="10.7109375" style="255" customWidth="1"/>
    <col min="12557" max="12557" width="1.7109375" style="255" customWidth="1"/>
    <col min="12558" max="12558" width="10.7109375" style="255" customWidth="1"/>
    <col min="12559" max="12559" width="1.7109375" style="255" customWidth="1"/>
    <col min="12560" max="12560" width="10.7109375" style="255" customWidth="1"/>
    <col min="12561" max="12561" width="1.7109375" style="255" customWidth="1"/>
    <col min="12562" max="12562" width="0" style="255" hidden="1" customWidth="1"/>
    <col min="12563" max="12563" width="8.7109375" style="255" customWidth="1"/>
    <col min="12564" max="12564" width="0" style="255" hidden="1" customWidth="1"/>
    <col min="12565" max="12800" width="9.140625" style="255"/>
    <col min="12801" max="12802" width="3.28515625" style="255" customWidth="1"/>
    <col min="12803" max="12803" width="4.7109375" style="255" customWidth="1"/>
    <col min="12804" max="12804" width="4.28515625" style="255" customWidth="1"/>
    <col min="12805" max="12805" width="12.7109375" style="255" customWidth="1"/>
    <col min="12806" max="12806" width="2.7109375" style="255" customWidth="1"/>
    <col min="12807" max="12807" width="7.7109375" style="255" customWidth="1"/>
    <col min="12808" max="12808" width="5.85546875" style="255" customWidth="1"/>
    <col min="12809" max="12809" width="1.7109375" style="255" customWidth="1"/>
    <col min="12810" max="12810" width="10.7109375" style="255" customWidth="1"/>
    <col min="12811" max="12811" width="1.7109375" style="255" customWidth="1"/>
    <col min="12812" max="12812" width="10.7109375" style="255" customWidth="1"/>
    <col min="12813" max="12813" width="1.7109375" style="255" customWidth="1"/>
    <col min="12814" max="12814" width="10.7109375" style="255" customWidth="1"/>
    <col min="12815" max="12815" width="1.7109375" style="255" customWidth="1"/>
    <col min="12816" max="12816" width="10.7109375" style="255" customWidth="1"/>
    <col min="12817" max="12817" width="1.7109375" style="255" customWidth="1"/>
    <col min="12818" max="12818" width="0" style="255" hidden="1" customWidth="1"/>
    <col min="12819" max="12819" width="8.7109375" style="255" customWidth="1"/>
    <col min="12820" max="12820" width="0" style="255" hidden="1" customWidth="1"/>
    <col min="12821" max="13056" width="9.140625" style="255"/>
    <col min="13057" max="13058" width="3.28515625" style="255" customWidth="1"/>
    <col min="13059" max="13059" width="4.7109375" style="255" customWidth="1"/>
    <col min="13060" max="13060" width="4.28515625" style="255" customWidth="1"/>
    <col min="13061" max="13061" width="12.7109375" style="255" customWidth="1"/>
    <col min="13062" max="13062" width="2.7109375" style="255" customWidth="1"/>
    <col min="13063" max="13063" width="7.7109375" style="255" customWidth="1"/>
    <col min="13064" max="13064" width="5.85546875" style="255" customWidth="1"/>
    <col min="13065" max="13065" width="1.7109375" style="255" customWidth="1"/>
    <col min="13066" max="13066" width="10.7109375" style="255" customWidth="1"/>
    <col min="13067" max="13067" width="1.7109375" style="255" customWidth="1"/>
    <col min="13068" max="13068" width="10.7109375" style="255" customWidth="1"/>
    <col min="13069" max="13069" width="1.7109375" style="255" customWidth="1"/>
    <col min="13070" max="13070" width="10.7109375" style="255" customWidth="1"/>
    <col min="13071" max="13071" width="1.7109375" style="255" customWidth="1"/>
    <col min="13072" max="13072" width="10.7109375" style="255" customWidth="1"/>
    <col min="13073" max="13073" width="1.7109375" style="255" customWidth="1"/>
    <col min="13074" max="13074" width="0" style="255" hidden="1" customWidth="1"/>
    <col min="13075" max="13075" width="8.7109375" style="255" customWidth="1"/>
    <col min="13076" max="13076" width="0" style="255" hidden="1" customWidth="1"/>
    <col min="13077" max="13312" width="9.140625" style="255"/>
    <col min="13313" max="13314" width="3.28515625" style="255" customWidth="1"/>
    <col min="13315" max="13315" width="4.7109375" style="255" customWidth="1"/>
    <col min="13316" max="13316" width="4.28515625" style="255" customWidth="1"/>
    <col min="13317" max="13317" width="12.7109375" style="255" customWidth="1"/>
    <col min="13318" max="13318" width="2.7109375" style="255" customWidth="1"/>
    <col min="13319" max="13319" width="7.7109375" style="255" customWidth="1"/>
    <col min="13320" max="13320" width="5.85546875" style="255" customWidth="1"/>
    <col min="13321" max="13321" width="1.7109375" style="255" customWidth="1"/>
    <col min="13322" max="13322" width="10.7109375" style="255" customWidth="1"/>
    <col min="13323" max="13323" width="1.7109375" style="255" customWidth="1"/>
    <col min="13324" max="13324" width="10.7109375" style="255" customWidth="1"/>
    <col min="13325" max="13325" width="1.7109375" style="255" customWidth="1"/>
    <col min="13326" max="13326" width="10.7109375" style="255" customWidth="1"/>
    <col min="13327" max="13327" width="1.7109375" style="255" customWidth="1"/>
    <col min="13328" max="13328" width="10.7109375" style="255" customWidth="1"/>
    <col min="13329" max="13329" width="1.7109375" style="255" customWidth="1"/>
    <col min="13330" max="13330" width="0" style="255" hidden="1" customWidth="1"/>
    <col min="13331" max="13331" width="8.7109375" style="255" customWidth="1"/>
    <col min="13332" max="13332" width="0" style="255" hidden="1" customWidth="1"/>
    <col min="13333" max="13568" width="9.140625" style="255"/>
    <col min="13569" max="13570" width="3.28515625" style="255" customWidth="1"/>
    <col min="13571" max="13571" width="4.7109375" style="255" customWidth="1"/>
    <col min="13572" max="13572" width="4.28515625" style="255" customWidth="1"/>
    <col min="13573" max="13573" width="12.7109375" style="255" customWidth="1"/>
    <col min="13574" max="13574" width="2.7109375" style="255" customWidth="1"/>
    <col min="13575" max="13575" width="7.7109375" style="255" customWidth="1"/>
    <col min="13576" max="13576" width="5.85546875" style="255" customWidth="1"/>
    <col min="13577" max="13577" width="1.7109375" style="255" customWidth="1"/>
    <col min="13578" max="13578" width="10.7109375" style="255" customWidth="1"/>
    <col min="13579" max="13579" width="1.7109375" style="255" customWidth="1"/>
    <col min="13580" max="13580" width="10.7109375" style="255" customWidth="1"/>
    <col min="13581" max="13581" width="1.7109375" style="255" customWidth="1"/>
    <col min="13582" max="13582" width="10.7109375" style="255" customWidth="1"/>
    <col min="13583" max="13583" width="1.7109375" style="255" customWidth="1"/>
    <col min="13584" max="13584" width="10.7109375" style="255" customWidth="1"/>
    <col min="13585" max="13585" width="1.7109375" style="255" customWidth="1"/>
    <col min="13586" max="13586" width="0" style="255" hidden="1" customWidth="1"/>
    <col min="13587" max="13587" width="8.7109375" style="255" customWidth="1"/>
    <col min="13588" max="13588" width="0" style="255" hidden="1" customWidth="1"/>
    <col min="13589" max="13824" width="9.140625" style="255"/>
    <col min="13825" max="13826" width="3.28515625" style="255" customWidth="1"/>
    <col min="13827" max="13827" width="4.7109375" style="255" customWidth="1"/>
    <col min="13828" max="13828" width="4.28515625" style="255" customWidth="1"/>
    <col min="13829" max="13829" width="12.7109375" style="255" customWidth="1"/>
    <col min="13830" max="13830" width="2.7109375" style="255" customWidth="1"/>
    <col min="13831" max="13831" width="7.7109375" style="255" customWidth="1"/>
    <col min="13832" max="13832" width="5.85546875" style="255" customWidth="1"/>
    <col min="13833" max="13833" width="1.7109375" style="255" customWidth="1"/>
    <col min="13834" max="13834" width="10.7109375" style="255" customWidth="1"/>
    <col min="13835" max="13835" width="1.7109375" style="255" customWidth="1"/>
    <col min="13836" max="13836" width="10.7109375" style="255" customWidth="1"/>
    <col min="13837" max="13837" width="1.7109375" style="255" customWidth="1"/>
    <col min="13838" max="13838" width="10.7109375" style="255" customWidth="1"/>
    <col min="13839" max="13839" width="1.7109375" style="255" customWidth="1"/>
    <col min="13840" max="13840" width="10.7109375" style="255" customWidth="1"/>
    <col min="13841" max="13841" width="1.7109375" style="255" customWidth="1"/>
    <col min="13842" max="13842" width="0" style="255" hidden="1" customWidth="1"/>
    <col min="13843" max="13843" width="8.7109375" style="255" customWidth="1"/>
    <col min="13844" max="13844" width="0" style="255" hidden="1" customWidth="1"/>
    <col min="13845" max="14080" width="9.140625" style="255"/>
    <col min="14081" max="14082" width="3.28515625" style="255" customWidth="1"/>
    <col min="14083" max="14083" width="4.7109375" style="255" customWidth="1"/>
    <col min="14084" max="14084" width="4.28515625" style="255" customWidth="1"/>
    <col min="14085" max="14085" width="12.7109375" style="255" customWidth="1"/>
    <col min="14086" max="14086" width="2.7109375" style="255" customWidth="1"/>
    <col min="14087" max="14087" width="7.7109375" style="255" customWidth="1"/>
    <col min="14088" max="14088" width="5.85546875" style="255" customWidth="1"/>
    <col min="14089" max="14089" width="1.7109375" style="255" customWidth="1"/>
    <col min="14090" max="14090" width="10.7109375" style="255" customWidth="1"/>
    <col min="14091" max="14091" width="1.7109375" style="255" customWidth="1"/>
    <col min="14092" max="14092" width="10.7109375" style="255" customWidth="1"/>
    <col min="14093" max="14093" width="1.7109375" style="255" customWidth="1"/>
    <col min="14094" max="14094" width="10.7109375" style="255" customWidth="1"/>
    <col min="14095" max="14095" width="1.7109375" style="255" customWidth="1"/>
    <col min="14096" max="14096" width="10.7109375" style="255" customWidth="1"/>
    <col min="14097" max="14097" width="1.7109375" style="255" customWidth="1"/>
    <col min="14098" max="14098" width="0" style="255" hidden="1" customWidth="1"/>
    <col min="14099" max="14099" width="8.7109375" style="255" customWidth="1"/>
    <col min="14100" max="14100" width="0" style="255" hidden="1" customWidth="1"/>
    <col min="14101" max="14336" width="9.140625" style="255"/>
    <col min="14337" max="14338" width="3.28515625" style="255" customWidth="1"/>
    <col min="14339" max="14339" width="4.7109375" style="255" customWidth="1"/>
    <col min="14340" max="14340" width="4.28515625" style="255" customWidth="1"/>
    <col min="14341" max="14341" width="12.7109375" style="255" customWidth="1"/>
    <col min="14342" max="14342" width="2.7109375" style="255" customWidth="1"/>
    <col min="14343" max="14343" width="7.7109375" style="255" customWidth="1"/>
    <col min="14344" max="14344" width="5.85546875" style="255" customWidth="1"/>
    <col min="14345" max="14345" width="1.7109375" style="255" customWidth="1"/>
    <col min="14346" max="14346" width="10.7109375" style="255" customWidth="1"/>
    <col min="14347" max="14347" width="1.7109375" style="255" customWidth="1"/>
    <col min="14348" max="14348" width="10.7109375" style="255" customWidth="1"/>
    <col min="14349" max="14349" width="1.7109375" style="255" customWidth="1"/>
    <col min="14350" max="14350" width="10.7109375" style="255" customWidth="1"/>
    <col min="14351" max="14351" width="1.7109375" style="255" customWidth="1"/>
    <col min="14352" max="14352" width="10.7109375" style="255" customWidth="1"/>
    <col min="14353" max="14353" width="1.7109375" style="255" customWidth="1"/>
    <col min="14354" max="14354" width="0" style="255" hidden="1" customWidth="1"/>
    <col min="14355" max="14355" width="8.7109375" style="255" customWidth="1"/>
    <col min="14356" max="14356" width="0" style="255" hidden="1" customWidth="1"/>
    <col min="14357" max="14592" width="9.140625" style="255"/>
    <col min="14593" max="14594" width="3.28515625" style="255" customWidth="1"/>
    <col min="14595" max="14595" width="4.7109375" style="255" customWidth="1"/>
    <col min="14596" max="14596" width="4.28515625" style="255" customWidth="1"/>
    <col min="14597" max="14597" width="12.7109375" style="255" customWidth="1"/>
    <col min="14598" max="14598" width="2.7109375" style="255" customWidth="1"/>
    <col min="14599" max="14599" width="7.7109375" style="255" customWidth="1"/>
    <col min="14600" max="14600" width="5.85546875" style="255" customWidth="1"/>
    <col min="14601" max="14601" width="1.7109375" style="255" customWidth="1"/>
    <col min="14602" max="14602" width="10.7109375" style="255" customWidth="1"/>
    <col min="14603" max="14603" width="1.7109375" style="255" customWidth="1"/>
    <col min="14604" max="14604" width="10.7109375" style="255" customWidth="1"/>
    <col min="14605" max="14605" width="1.7109375" style="255" customWidth="1"/>
    <col min="14606" max="14606" width="10.7109375" style="255" customWidth="1"/>
    <col min="14607" max="14607" width="1.7109375" style="255" customWidth="1"/>
    <col min="14608" max="14608" width="10.7109375" style="255" customWidth="1"/>
    <col min="14609" max="14609" width="1.7109375" style="255" customWidth="1"/>
    <col min="14610" max="14610" width="0" style="255" hidden="1" customWidth="1"/>
    <col min="14611" max="14611" width="8.7109375" style="255" customWidth="1"/>
    <col min="14612" max="14612" width="0" style="255" hidden="1" customWidth="1"/>
    <col min="14613" max="14848" width="9.140625" style="255"/>
    <col min="14849" max="14850" width="3.28515625" style="255" customWidth="1"/>
    <col min="14851" max="14851" width="4.7109375" style="255" customWidth="1"/>
    <col min="14852" max="14852" width="4.28515625" style="255" customWidth="1"/>
    <col min="14853" max="14853" width="12.7109375" style="255" customWidth="1"/>
    <col min="14854" max="14854" width="2.7109375" style="255" customWidth="1"/>
    <col min="14855" max="14855" width="7.7109375" style="255" customWidth="1"/>
    <col min="14856" max="14856" width="5.85546875" style="255" customWidth="1"/>
    <col min="14857" max="14857" width="1.7109375" style="255" customWidth="1"/>
    <col min="14858" max="14858" width="10.7109375" style="255" customWidth="1"/>
    <col min="14859" max="14859" width="1.7109375" style="255" customWidth="1"/>
    <col min="14860" max="14860" width="10.7109375" style="255" customWidth="1"/>
    <col min="14861" max="14861" width="1.7109375" style="255" customWidth="1"/>
    <col min="14862" max="14862" width="10.7109375" style="255" customWidth="1"/>
    <col min="14863" max="14863" width="1.7109375" style="255" customWidth="1"/>
    <col min="14864" max="14864" width="10.7109375" style="255" customWidth="1"/>
    <col min="14865" max="14865" width="1.7109375" style="255" customWidth="1"/>
    <col min="14866" max="14866" width="0" style="255" hidden="1" customWidth="1"/>
    <col min="14867" max="14867" width="8.7109375" style="255" customWidth="1"/>
    <col min="14868" max="14868" width="0" style="255" hidden="1" customWidth="1"/>
    <col min="14869" max="15104" width="9.140625" style="255"/>
    <col min="15105" max="15106" width="3.28515625" style="255" customWidth="1"/>
    <col min="15107" max="15107" width="4.7109375" style="255" customWidth="1"/>
    <col min="15108" max="15108" width="4.28515625" style="255" customWidth="1"/>
    <col min="15109" max="15109" width="12.7109375" style="255" customWidth="1"/>
    <col min="15110" max="15110" width="2.7109375" style="255" customWidth="1"/>
    <col min="15111" max="15111" width="7.7109375" style="255" customWidth="1"/>
    <col min="15112" max="15112" width="5.85546875" style="255" customWidth="1"/>
    <col min="15113" max="15113" width="1.7109375" style="255" customWidth="1"/>
    <col min="15114" max="15114" width="10.7109375" style="255" customWidth="1"/>
    <col min="15115" max="15115" width="1.7109375" style="255" customWidth="1"/>
    <col min="15116" max="15116" width="10.7109375" style="255" customWidth="1"/>
    <col min="15117" max="15117" width="1.7109375" style="255" customWidth="1"/>
    <col min="15118" max="15118" width="10.7109375" style="255" customWidth="1"/>
    <col min="15119" max="15119" width="1.7109375" style="255" customWidth="1"/>
    <col min="15120" max="15120" width="10.7109375" style="255" customWidth="1"/>
    <col min="15121" max="15121" width="1.7109375" style="255" customWidth="1"/>
    <col min="15122" max="15122" width="0" style="255" hidden="1" customWidth="1"/>
    <col min="15123" max="15123" width="8.7109375" style="255" customWidth="1"/>
    <col min="15124" max="15124" width="0" style="255" hidden="1" customWidth="1"/>
    <col min="15125" max="15360" width="9.140625" style="255"/>
    <col min="15361" max="15362" width="3.28515625" style="255" customWidth="1"/>
    <col min="15363" max="15363" width="4.7109375" style="255" customWidth="1"/>
    <col min="15364" max="15364" width="4.28515625" style="255" customWidth="1"/>
    <col min="15365" max="15365" width="12.7109375" style="255" customWidth="1"/>
    <col min="15366" max="15366" width="2.7109375" style="255" customWidth="1"/>
    <col min="15367" max="15367" width="7.7109375" style="255" customWidth="1"/>
    <col min="15368" max="15368" width="5.85546875" style="255" customWidth="1"/>
    <col min="15369" max="15369" width="1.7109375" style="255" customWidth="1"/>
    <col min="15370" max="15370" width="10.7109375" style="255" customWidth="1"/>
    <col min="15371" max="15371" width="1.7109375" style="255" customWidth="1"/>
    <col min="15372" max="15372" width="10.7109375" style="255" customWidth="1"/>
    <col min="15373" max="15373" width="1.7109375" style="255" customWidth="1"/>
    <col min="15374" max="15374" width="10.7109375" style="255" customWidth="1"/>
    <col min="15375" max="15375" width="1.7109375" style="255" customWidth="1"/>
    <col min="15376" max="15376" width="10.7109375" style="255" customWidth="1"/>
    <col min="15377" max="15377" width="1.7109375" style="255" customWidth="1"/>
    <col min="15378" max="15378" width="0" style="255" hidden="1" customWidth="1"/>
    <col min="15379" max="15379" width="8.7109375" style="255" customWidth="1"/>
    <col min="15380" max="15380" width="0" style="255" hidden="1" customWidth="1"/>
    <col min="15381" max="15616" width="9.140625" style="255"/>
    <col min="15617" max="15618" width="3.28515625" style="255" customWidth="1"/>
    <col min="15619" max="15619" width="4.7109375" style="255" customWidth="1"/>
    <col min="15620" max="15620" width="4.28515625" style="255" customWidth="1"/>
    <col min="15621" max="15621" width="12.7109375" style="255" customWidth="1"/>
    <col min="15622" max="15622" width="2.7109375" style="255" customWidth="1"/>
    <col min="15623" max="15623" width="7.7109375" style="255" customWidth="1"/>
    <col min="15624" max="15624" width="5.85546875" style="255" customWidth="1"/>
    <col min="15625" max="15625" width="1.7109375" style="255" customWidth="1"/>
    <col min="15626" max="15626" width="10.7109375" style="255" customWidth="1"/>
    <col min="15627" max="15627" width="1.7109375" style="255" customWidth="1"/>
    <col min="15628" max="15628" width="10.7109375" style="255" customWidth="1"/>
    <col min="15629" max="15629" width="1.7109375" style="255" customWidth="1"/>
    <col min="15630" max="15630" width="10.7109375" style="255" customWidth="1"/>
    <col min="15631" max="15631" width="1.7109375" style="255" customWidth="1"/>
    <col min="15632" max="15632" width="10.7109375" style="255" customWidth="1"/>
    <col min="15633" max="15633" width="1.7109375" style="255" customWidth="1"/>
    <col min="15634" max="15634" width="0" style="255" hidden="1" customWidth="1"/>
    <col min="15635" max="15635" width="8.7109375" style="255" customWidth="1"/>
    <col min="15636" max="15636" width="0" style="255" hidden="1" customWidth="1"/>
    <col min="15637" max="15872" width="9.140625" style="255"/>
    <col min="15873" max="15874" width="3.28515625" style="255" customWidth="1"/>
    <col min="15875" max="15875" width="4.7109375" style="255" customWidth="1"/>
    <col min="15876" max="15876" width="4.28515625" style="255" customWidth="1"/>
    <col min="15877" max="15877" width="12.7109375" style="255" customWidth="1"/>
    <col min="15878" max="15878" width="2.7109375" style="255" customWidth="1"/>
    <col min="15879" max="15879" width="7.7109375" style="255" customWidth="1"/>
    <col min="15880" max="15880" width="5.85546875" style="255" customWidth="1"/>
    <col min="15881" max="15881" width="1.7109375" style="255" customWidth="1"/>
    <col min="15882" max="15882" width="10.7109375" style="255" customWidth="1"/>
    <col min="15883" max="15883" width="1.7109375" style="255" customWidth="1"/>
    <col min="15884" max="15884" width="10.7109375" style="255" customWidth="1"/>
    <col min="15885" max="15885" width="1.7109375" style="255" customWidth="1"/>
    <col min="15886" max="15886" width="10.7109375" style="255" customWidth="1"/>
    <col min="15887" max="15887" width="1.7109375" style="255" customWidth="1"/>
    <col min="15888" max="15888" width="10.7109375" style="255" customWidth="1"/>
    <col min="15889" max="15889" width="1.7109375" style="255" customWidth="1"/>
    <col min="15890" max="15890" width="0" style="255" hidden="1" customWidth="1"/>
    <col min="15891" max="15891" width="8.7109375" style="255" customWidth="1"/>
    <col min="15892" max="15892" width="0" style="255" hidden="1" customWidth="1"/>
    <col min="15893" max="16128" width="9.140625" style="255"/>
    <col min="16129" max="16130" width="3.28515625" style="255" customWidth="1"/>
    <col min="16131" max="16131" width="4.7109375" style="255" customWidth="1"/>
    <col min="16132" max="16132" width="4.28515625" style="255" customWidth="1"/>
    <col min="16133" max="16133" width="12.7109375" style="255" customWidth="1"/>
    <col min="16134" max="16134" width="2.7109375" style="255" customWidth="1"/>
    <col min="16135" max="16135" width="7.7109375" style="255" customWidth="1"/>
    <col min="16136" max="16136" width="5.85546875" style="255" customWidth="1"/>
    <col min="16137" max="16137" width="1.7109375" style="255" customWidth="1"/>
    <col min="16138" max="16138" width="10.7109375" style="255" customWidth="1"/>
    <col min="16139" max="16139" width="1.7109375" style="255" customWidth="1"/>
    <col min="16140" max="16140" width="10.7109375" style="255" customWidth="1"/>
    <col min="16141" max="16141" width="1.7109375" style="255" customWidth="1"/>
    <col min="16142" max="16142" width="10.7109375" style="255" customWidth="1"/>
    <col min="16143" max="16143" width="1.7109375" style="255" customWidth="1"/>
    <col min="16144" max="16144" width="10.7109375" style="255" customWidth="1"/>
    <col min="16145" max="16145" width="1.7109375" style="255" customWidth="1"/>
    <col min="16146" max="16146" width="0" style="255" hidden="1" customWidth="1"/>
    <col min="16147" max="16147" width="8.7109375" style="255" customWidth="1"/>
    <col min="16148" max="16148" width="0" style="255" hidden="1" customWidth="1"/>
    <col min="16149" max="16384" width="9.140625" style="255"/>
  </cols>
  <sheetData>
    <row r="1" spans="1:20" s="129" customFormat="1" ht="30" customHeight="1">
      <c r="A1" s="441" t="s">
        <v>0</v>
      </c>
      <c r="B1" s="441"/>
      <c r="C1" s="441"/>
      <c r="D1" s="441"/>
      <c r="E1" s="441"/>
      <c r="F1" s="441"/>
      <c r="G1" s="441"/>
      <c r="H1" s="441"/>
      <c r="I1" s="441"/>
      <c r="J1" s="441"/>
      <c r="K1" s="441"/>
      <c r="L1" s="441"/>
      <c r="M1" s="441"/>
      <c r="N1" s="441"/>
      <c r="O1" s="441"/>
      <c r="P1" s="441"/>
      <c r="Q1" s="314"/>
    </row>
    <row r="2" spans="1:20" s="133" customFormat="1" ht="22.5" customHeight="1">
      <c r="A2" s="130"/>
      <c r="B2" s="130"/>
      <c r="C2" s="130"/>
      <c r="D2" s="130"/>
      <c r="E2" s="442" t="s">
        <v>170</v>
      </c>
      <c r="F2" s="442"/>
      <c r="G2" s="442"/>
      <c r="H2" s="442"/>
      <c r="I2" s="442"/>
      <c r="J2" s="442"/>
      <c r="K2" s="442"/>
      <c r="L2" s="442"/>
      <c r="M2" s="315"/>
      <c r="N2" s="316"/>
      <c r="O2" s="315"/>
      <c r="P2" s="316"/>
      <c r="Q2" s="315"/>
    </row>
    <row r="3" spans="1:20" s="140" customFormat="1" ht="11.25" customHeight="1">
      <c r="A3" s="317" t="s">
        <v>2</v>
      </c>
      <c r="B3" s="317"/>
      <c r="C3" s="317"/>
      <c r="D3" s="317"/>
      <c r="E3" s="317"/>
      <c r="F3" s="317" t="s">
        <v>3</v>
      </c>
      <c r="G3" s="317"/>
      <c r="H3" s="317"/>
      <c r="I3" s="137"/>
      <c r="J3" s="136" t="s">
        <v>4</v>
      </c>
      <c r="K3" s="137"/>
      <c r="L3" s="317" t="s">
        <v>5</v>
      </c>
      <c r="M3" s="137"/>
      <c r="N3" s="317"/>
      <c r="O3" s="137"/>
      <c r="P3" s="317"/>
      <c r="Q3" s="318" t="s">
        <v>6</v>
      </c>
    </row>
    <row r="4" spans="1:20" s="148" customFormat="1" ht="11.25" customHeight="1" thickBot="1">
      <c r="A4" s="443">
        <f>'[2]Week SetUp'!$A$10</f>
        <v>0</v>
      </c>
      <c r="B4" s="443"/>
      <c r="C4" s="443"/>
      <c r="D4" s="142"/>
      <c r="E4" s="142"/>
      <c r="F4" s="142" t="str">
        <f>'[2]Week SetUp'!$C$10</f>
        <v>Port of Spain, TRI</v>
      </c>
      <c r="G4" s="319"/>
      <c r="H4" s="142"/>
      <c r="I4" s="145"/>
      <c r="J4" s="15">
        <f>'[2]Week SetUp'!$D$10</f>
        <v>0</v>
      </c>
      <c r="K4" s="145"/>
      <c r="L4" s="320">
        <f>'[2]Week SetUp'!$A$12</f>
        <v>0</v>
      </c>
      <c r="M4" s="145"/>
      <c r="N4" s="142"/>
      <c r="O4" s="145"/>
      <c r="P4" s="142"/>
      <c r="Q4" s="147" t="str">
        <f>'[2]Week SetUp'!$E$10</f>
        <v>Chester Dalrymple</v>
      </c>
    </row>
    <row r="5" spans="1:20" s="140" customFormat="1" ht="9">
      <c r="A5" s="242"/>
      <c r="B5" s="321" t="s">
        <v>7</v>
      </c>
      <c r="C5" s="321" t="s">
        <v>8</v>
      </c>
      <c r="D5" s="321" t="s">
        <v>9</v>
      </c>
      <c r="E5" s="322" t="s">
        <v>10</v>
      </c>
      <c r="F5" s="322" t="s">
        <v>11</v>
      </c>
      <c r="G5" s="322"/>
      <c r="H5" s="322" t="s">
        <v>12</v>
      </c>
      <c r="I5" s="322"/>
      <c r="J5" s="321" t="s">
        <v>13</v>
      </c>
      <c r="K5" s="323"/>
      <c r="L5" s="321" t="s">
        <v>14</v>
      </c>
      <c r="M5" s="323"/>
      <c r="N5" s="321" t="s">
        <v>15</v>
      </c>
      <c r="O5" s="323"/>
      <c r="P5" s="321" t="s">
        <v>16</v>
      </c>
      <c r="Q5" s="324"/>
    </row>
    <row r="6" spans="1:20" s="140" customFormat="1" ht="3.75" customHeight="1" thickBot="1">
      <c r="A6" s="325"/>
      <c r="B6" s="326"/>
      <c r="C6" s="155"/>
      <c r="D6" s="326"/>
      <c r="E6" s="327"/>
      <c r="F6" s="327"/>
      <c r="G6" s="202"/>
      <c r="H6" s="327"/>
      <c r="I6" s="328"/>
      <c r="J6" s="326"/>
      <c r="K6" s="328"/>
      <c r="L6" s="326"/>
      <c r="M6" s="328"/>
      <c r="N6" s="326"/>
      <c r="O6" s="328"/>
      <c r="P6" s="326"/>
      <c r="Q6" s="329"/>
    </row>
    <row r="7" spans="1:20" s="157" customFormat="1" ht="10.5" customHeight="1">
      <c r="A7" s="431" t="s">
        <v>27</v>
      </c>
      <c r="B7" s="183">
        <f>IF($D7="","",VLOOKUP($D7,'[2]SENIOR VETERANS Main Draw Prep'!$A$7:$P$22,15))</f>
        <v>0</v>
      </c>
      <c r="C7" s="183">
        <f>IF($D7="","",VLOOKUP($D7,'[2]SENIOR VETERANS Main Draw Prep'!$A$7:$P$22,16))</f>
        <v>0</v>
      </c>
      <c r="D7" s="432">
        <v>1</v>
      </c>
      <c r="E7" s="164" t="str">
        <f>UPPER(IF($D7="","",VLOOKUP($D7,'[2]SENIOR VETERANS Main Draw Prep'!$A$7:$P$22,2)))</f>
        <v>PHILLIPS</v>
      </c>
      <c r="F7" s="164" t="str">
        <f>IF($D7="","",VLOOKUP($D7,'[2]SENIOR VETERANS Main Draw Prep'!$A$7:$P$22,3))</f>
        <v>Athelstan</v>
      </c>
      <c r="G7" s="164"/>
      <c r="H7" s="164">
        <f>IF($D7="","",VLOOKUP($D7,'[2]SENIOR VETERANS Main Draw Prep'!$A$7:$P$22,4))</f>
        <v>0</v>
      </c>
      <c r="I7" s="388"/>
      <c r="J7" s="335"/>
      <c r="K7" s="335"/>
      <c r="L7" s="335"/>
      <c r="M7" s="335"/>
      <c r="N7" s="169"/>
      <c r="O7" s="168"/>
      <c r="P7" s="204"/>
      <c r="Q7" s="205"/>
      <c r="R7" s="169"/>
      <c r="T7" s="170" t="str">
        <f>'[2]SetUp Officials'!P21</f>
        <v>Umpire</v>
      </c>
    </row>
    <row r="8" spans="1:20" s="157" customFormat="1" ht="9.6" customHeight="1">
      <c r="A8" s="433"/>
      <c r="B8" s="398"/>
      <c r="C8" s="398"/>
      <c r="D8" s="398"/>
      <c r="E8" s="335"/>
      <c r="F8" s="335"/>
      <c r="G8" s="335"/>
      <c r="H8" s="379" t="s">
        <v>17</v>
      </c>
      <c r="I8" s="380" t="s">
        <v>58</v>
      </c>
      <c r="J8" s="381" t="str">
        <f>UPPER(IF(OR(I8="a",I8="as"),E7,IF(OR(I8="b",I8="bs"),E9,)))</f>
        <v>PHILLIPS</v>
      </c>
      <c r="K8" s="381"/>
      <c r="L8" s="335"/>
      <c r="M8" s="335"/>
      <c r="N8" s="169"/>
      <c r="O8" s="168"/>
      <c r="P8" s="204"/>
      <c r="Q8" s="205"/>
      <c r="R8" s="169"/>
      <c r="T8" s="175" t="str">
        <f>'[2]SetUp Officials'!P22</f>
        <v/>
      </c>
    </row>
    <row r="9" spans="1:20" s="157" customFormat="1" ht="9.6" customHeight="1">
      <c r="A9" s="433">
        <v>2</v>
      </c>
      <c r="B9" s="183" t="str">
        <f>IF($D9="","",VLOOKUP($D9,'[2]SENIOR VETERANS Main Draw Prep'!$A$7:$P$22,15))</f>
        <v/>
      </c>
      <c r="C9" s="183" t="str">
        <f>IF($D9="","",VLOOKUP($D9,'[2]SENIOR VETERANS Main Draw Prep'!$A$7:$P$22,16))</f>
        <v/>
      </c>
      <c r="D9" s="432"/>
      <c r="E9" s="183" t="s">
        <v>109</v>
      </c>
      <c r="F9" s="183" t="str">
        <f>IF($D9="","",VLOOKUP($D9,'[2]SENIOR VETERANS Main Draw Prep'!$A$7:$P$22,3))</f>
        <v/>
      </c>
      <c r="G9" s="183"/>
      <c r="H9" s="183" t="str">
        <f>IF($D9="","",VLOOKUP($D9,'[2]SENIOR VETERANS Main Draw Prep'!$A$7:$P$22,4))</f>
        <v/>
      </c>
      <c r="I9" s="382"/>
      <c r="J9" s="335"/>
      <c r="K9" s="383"/>
      <c r="L9" s="335"/>
      <c r="M9" s="335"/>
      <c r="N9" s="169"/>
      <c r="O9" s="168"/>
      <c r="P9" s="204"/>
      <c r="Q9" s="205"/>
      <c r="R9" s="169"/>
      <c r="T9" s="175" t="str">
        <f>'[2]SetUp Officials'!P23</f>
        <v/>
      </c>
    </row>
    <row r="10" spans="1:20" s="157" customFormat="1" ht="9.6" customHeight="1">
      <c r="A10" s="433"/>
      <c r="B10" s="398"/>
      <c r="C10" s="398"/>
      <c r="D10" s="434"/>
      <c r="E10" s="335"/>
      <c r="F10" s="335"/>
      <c r="G10" s="335"/>
      <c r="H10" s="335"/>
      <c r="I10" s="384"/>
      <c r="J10" s="379" t="s">
        <v>17</v>
      </c>
      <c r="K10" s="385"/>
      <c r="L10" s="381" t="str">
        <f>UPPER(IF(OR(K10="a",K10="as"),J8,IF(OR(K10="b",K10="bs"),J12,)))</f>
        <v/>
      </c>
      <c r="M10" s="386"/>
      <c r="N10" s="387"/>
      <c r="O10" s="357"/>
      <c r="P10" s="204"/>
      <c r="Q10" s="205"/>
      <c r="R10" s="169"/>
      <c r="T10" s="175" t="str">
        <f>'[2]SetUp Officials'!P24</f>
        <v/>
      </c>
    </row>
    <row r="11" spans="1:20" s="157" customFormat="1" ht="9.6" customHeight="1">
      <c r="A11" s="433">
        <v>3</v>
      </c>
      <c r="B11" s="183">
        <f>IF($D11="","",VLOOKUP($D11,'[2]SENIOR VETERANS Main Draw Prep'!$A$7:$P$22,15))</f>
        <v>0</v>
      </c>
      <c r="C11" s="183">
        <f>IF($D11="","",VLOOKUP($D11,'[2]SENIOR VETERANS Main Draw Prep'!$A$7:$P$22,16))</f>
        <v>0</v>
      </c>
      <c r="D11" s="432">
        <v>24</v>
      </c>
      <c r="E11" s="183" t="s">
        <v>171</v>
      </c>
      <c r="F11" s="183" t="s">
        <v>172</v>
      </c>
      <c r="G11" s="183"/>
      <c r="H11" s="183">
        <f>IF($D11="","",VLOOKUP($D11,'[2]SENIOR VETERANS Main Draw Prep'!$A$7:$P$22,4))</f>
        <v>0</v>
      </c>
      <c r="I11" s="388"/>
      <c r="J11" s="335"/>
      <c r="K11" s="389"/>
      <c r="L11" s="335"/>
      <c r="M11" s="435"/>
      <c r="N11" s="387"/>
      <c r="O11" s="357"/>
      <c r="P11" s="204"/>
      <c r="Q11" s="205"/>
      <c r="R11" s="169"/>
      <c r="T11" s="175" t="str">
        <f>'[2]SetUp Officials'!P25</f>
        <v/>
      </c>
    </row>
    <row r="12" spans="1:20" s="157" customFormat="1" ht="9.6" customHeight="1">
      <c r="A12" s="433"/>
      <c r="B12" s="398"/>
      <c r="C12" s="398"/>
      <c r="D12" s="434"/>
      <c r="E12" s="335"/>
      <c r="F12" s="335"/>
      <c r="G12" s="335"/>
      <c r="H12" s="379" t="s">
        <v>17</v>
      </c>
      <c r="I12" s="380"/>
      <c r="J12" s="381" t="str">
        <f>UPPER(IF(OR(I12="a",I12="as"),E11,IF(OR(I12="b",I12="bs"),E13,)))</f>
        <v/>
      </c>
      <c r="K12" s="391"/>
      <c r="L12" s="335"/>
      <c r="M12" s="435"/>
      <c r="N12" s="387"/>
      <c r="O12" s="357"/>
      <c r="P12" s="204"/>
      <c r="Q12" s="205"/>
      <c r="R12" s="169"/>
      <c r="T12" s="175" t="str">
        <f>'[2]SetUp Officials'!P26</f>
        <v/>
      </c>
    </row>
    <row r="13" spans="1:20" s="157" customFormat="1" ht="9.6" customHeight="1">
      <c r="A13" s="433">
        <v>4</v>
      </c>
      <c r="B13" s="183" t="str">
        <f>IF($D13="","",VLOOKUP($D13,'[2]SENIOR VETERANS Main Draw Prep'!$A$7:$P$22,15))</f>
        <v/>
      </c>
      <c r="C13" s="183" t="str">
        <f>IF($D13="","",VLOOKUP($D13,'[2]SENIOR VETERANS Main Draw Prep'!$A$7:$P$22,16))</f>
        <v/>
      </c>
      <c r="D13" s="432"/>
      <c r="E13" s="183" t="s">
        <v>159</v>
      </c>
      <c r="F13" s="183" t="s">
        <v>173</v>
      </c>
      <c r="G13" s="183"/>
      <c r="H13" s="183" t="str">
        <f>IF($D13="","",VLOOKUP($D13,'[2]SENIOR VETERANS Main Draw Prep'!$A$7:$P$22,4))</f>
        <v/>
      </c>
      <c r="I13" s="392"/>
      <c r="J13" s="335"/>
      <c r="K13" s="335"/>
      <c r="L13" s="335"/>
      <c r="M13" s="435"/>
      <c r="N13" s="387"/>
      <c r="O13" s="357"/>
      <c r="P13" s="204"/>
      <c r="Q13" s="205"/>
      <c r="R13" s="169"/>
      <c r="T13" s="175" t="str">
        <f>'[2]SetUp Officials'!P27</f>
        <v/>
      </c>
    </row>
    <row r="14" spans="1:20" s="157" customFormat="1" ht="9.6" customHeight="1">
      <c r="A14" s="433"/>
      <c r="B14" s="398"/>
      <c r="C14" s="398"/>
      <c r="D14" s="434"/>
      <c r="E14" s="335"/>
      <c r="F14" s="335"/>
      <c r="G14" s="335"/>
      <c r="H14" s="359"/>
      <c r="I14" s="384"/>
      <c r="J14" s="335"/>
      <c r="K14" s="335"/>
      <c r="L14" s="379" t="s">
        <v>17</v>
      </c>
      <c r="M14" s="385"/>
      <c r="N14" s="381" t="str">
        <f>UPPER(IF(OR(M14="a",M14="as"),L10,IF(OR(M14="b",M14="bs"),L18,)))</f>
        <v/>
      </c>
      <c r="O14" s="345"/>
      <c r="P14" s="340"/>
      <c r="Q14" s="205"/>
      <c r="R14" s="169"/>
      <c r="T14" s="175" t="str">
        <f>'[2]SetUp Officials'!P28</f>
        <v/>
      </c>
    </row>
    <row r="15" spans="1:20" s="157" customFormat="1" ht="9.6" customHeight="1">
      <c r="A15" s="431">
        <v>5</v>
      </c>
      <c r="B15" s="183" t="str">
        <f>IF($D15="","",VLOOKUP($D15,'[2]SENIOR VETERANS Main Draw Prep'!$A$7:$P$22,15))</f>
        <v/>
      </c>
      <c r="C15" s="183" t="str">
        <f>IF($D15="","",VLOOKUP($D15,'[2]SENIOR VETERANS Main Draw Prep'!$A$7:$P$22,16))</f>
        <v/>
      </c>
      <c r="D15" s="432"/>
      <c r="E15" s="183" t="s">
        <v>158</v>
      </c>
      <c r="F15" s="183" t="s">
        <v>160</v>
      </c>
      <c r="G15" s="183"/>
      <c r="H15" s="164" t="str">
        <f>IF($D15="","",VLOOKUP($D15,'[2]SENIOR VETERANS Main Draw Prep'!$A$7:$P$22,4))</f>
        <v/>
      </c>
      <c r="I15" s="395"/>
      <c r="J15" s="335"/>
      <c r="K15" s="335"/>
      <c r="L15" s="335"/>
      <c r="M15" s="435"/>
      <c r="N15" s="335"/>
      <c r="O15" s="345"/>
      <c r="P15" s="340"/>
      <c r="Q15" s="205"/>
      <c r="R15" s="169"/>
      <c r="T15" s="175" t="str">
        <f>'[2]SetUp Officials'!P29</f>
        <v/>
      </c>
    </row>
    <row r="16" spans="1:20" s="157" customFormat="1" ht="9.6" customHeight="1" thickBot="1">
      <c r="A16" s="433"/>
      <c r="B16" s="398"/>
      <c r="C16" s="398"/>
      <c r="D16" s="434"/>
      <c r="E16" s="335"/>
      <c r="F16" s="335"/>
      <c r="G16" s="335"/>
      <c r="H16" s="379" t="s">
        <v>17</v>
      </c>
      <c r="I16" s="380"/>
      <c r="J16" s="381" t="str">
        <f>UPPER(IF(OR(I16="a",I16="as"),E15,IF(OR(I16="b",I16="bs"),E17,)))</f>
        <v/>
      </c>
      <c r="K16" s="381"/>
      <c r="L16" s="335"/>
      <c r="M16" s="435"/>
      <c r="N16" s="387"/>
      <c r="O16" s="345"/>
      <c r="P16" s="340"/>
      <c r="Q16" s="205"/>
      <c r="R16" s="169"/>
      <c r="T16" s="191" t="str">
        <f>'[2]SetUp Officials'!P30</f>
        <v>None</v>
      </c>
    </row>
    <row r="17" spans="1:18" s="157" customFormat="1" ht="9.6" customHeight="1">
      <c r="A17" s="433">
        <v>6</v>
      </c>
      <c r="B17" s="183" t="str">
        <f>IF($D17="","",VLOOKUP($D17,'[2]SENIOR VETERANS Main Draw Prep'!$A$7:$P$22,15))</f>
        <v/>
      </c>
      <c r="C17" s="183" t="str">
        <f>IF($D17="","",VLOOKUP($D17,'[2]SENIOR VETERANS Main Draw Prep'!$A$7:$P$22,16))</f>
        <v/>
      </c>
      <c r="D17" s="432"/>
      <c r="E17" s="183" t="s">
        <v>162</v>
      </c>
      <c r="F17" s="183" t="s">
        <v>165</v>
      </c>
      <c r="G17" s="183"/>
      <c r="H17" s="183" t="str">
        <f>IF($D17="","",VLOOKUP($D17,'[2]SENIOR VETERANS Main Draw Prep'!$A$7:$P$22,4))</f>
        <v/>
      </c>
      <c r="I17" s="382"/>
      <c r="J17" s="335"/>
      <c r="K17" s="383"/>
      <c r="L17" s="335"/>
      <c r="M17" s="435"/>
      <c r="N17" s="387"/>
      <c r="O17" s="345"/>
      <c r="P17" s="340"/>
      <c r="Q17" s="205"/>
      <c r="R17" s="169"/>
    </row>
    <row r="18" spans="1:18" s="157" customFormat="1" ht="9.6" customHeight="1">
      <c r="A18" s="433"/>
      <c r="B18" s="398"/>
      <c r="C18" s="398"/>
      <c r="D18" s="434"/>
      <c r="E18" s="335"/>
      <c r="F18" s="335"/>
      <c r="G18" s="335"/>
      <c r="H18" s="335"/>
      <c r="I18" s="384"/>
      <c r="J18" s="379" t="s">
        <v>17</v>
      </c>
      <c r="K18" s="385"/>
      <c r="L18" s="381" t="str">
        <f>UPPER(IF(OR(K18="a",K18="as"),J16,IF(OR(K18="b",K18="bs"),J20,)))</f>
        <v/>
      </c>
      <c r="M18" s="436"/>
      <c r="N18" s="387"/>
      <c r="O18" s="345"/>
      <c r="P18" s="340"/>
      <c r="Q18" s="205"/>
      <c r="R18" s="169"/>
    </row>
    <row r="19" spans="1:18" s="157" customFormat="1" ht="9.6" customHeight="1">
      <c r="A19" s="433">
        <v>7</v>
      </c>
      <c r="B19" s="183" t="str">
        <f>IF($D19="","",VLOOKUP($D19,'[2]SENIOR VETERANS Main Draw Prep'!$A$7:$P$22,15))</f>
        <v/>
      </c>
      <c r="C19" s="183" t="str">
        <f>IF($D19="","",VLOOKUP($D19,'[2]SENIOR VETERANS Main Draw Prep'!$A$7:$P$22,16))</f>
        <v/>
      </c>
      <c r="D19" s="432"/>
      <c r="E19" s="183" t="s">
        <v>109</v>
      </c>
      <c r="F19" s="183" t="str">
        <f>IF($D19="","",VLOOKUP($D19,'[2]SENIOR VETERANS Main Draw Prep'!$A$7:$P$22,3))</f>
        <v/>
      </c>
      <c r="G19" s="183"/>
      <c r="H19" s="183" t="str">
        <f>IF($D19="","",VLOOKUP($D19,'[2]SENIOR VETERANS Main Draw Prep'!$A$7:$P$22,4))</f>
        <v/>
      </c>
      <c r="I19" s="388"/>
      <c r="J19" s="335"/>
      <c r="K19" s="389"/>
      <c r="L19" s="335"/>
      <c r="M19" s="387"/>
      <c r="N19" s="387"/>
      <c r="O19" s="345"/>
      <c r="P19" s="340"/>
      <c r="Q19" s="205"/>
      <c r="R19" s="169"/>
    </row>
    <row r="20" spans="1:18" s="157" customFormat="1" ht="9.6" customHeight="1">
      <c r="A20" s="334"/>
      <c r="B20" s="172"/>
      <c r="C20" s="172"/>
      <c r="D20" s="172"/>
      <c r="E20" s="335"/>
      <c r="F20" s="335"/>
      <c r="G20" s="335"/>
      <c r="H20" s="379" t="s">
        <v>17</v>
      </c>
      <c r="I20" s="336" t="s">
        <v>105</v>
      </c>
      <c r="J20" s="381" t="str">
        <f>UPPER(IF(OR(I20="a",I20="as"),E19,IF(OR(I20="b",I20="bs"),E21,)))</f>
        <v>COOPER</v>
      </c>
      <c r="K20" s="358"/>
      <c r="L20" s="332"/>
      <c r="M20" s="357"/>
      <c r="N20" s="357"/>
      <c r="O20" s="345"/>
      <c r="P20" s="340"/>
      <c r="Q20" s="205"/>
      <c r="R20" s="169"/>
    </row>
    <row r="21" spans="1:18" s="157" customFormat="1" ht="9.6" customHeight="1">
      <c r="A21" s="334">
        <v>8</v>
      </c>
      <c r="B21" s="161">
        <f>IF($D21="","",VLOOKUP($D21,'[2]SENIOR VETERANS Main Draw Prep'!$A$7:$P$22,15))</f>
        <v>0</v>
      </c>
      <c r="C21" s="161">
        <f>IF($D21="","",VLOOKUP($D21,'[2]SENIOR VETERANS Main Draw Prep'!$A$7:$P$22,16))</f>
        <v>0</v>
      </c>
      <c r="D21" s="162">
        <v>2</v>
      </c>
      <c r="E21" s="164" t="str">
        <f>UPPER(IF($D21="","",VLOOKUP($D21,'[2]SENIOR VETERANS Main Draw Prep'!$A$7:$P$22,2)))</f>
        <v>COOPER</v>
      </c>
      <c r="F21" s="164" t="str">
        <f>IF($D21="","",VLOOKUP($D21,'[2]SENIOR VETERANS Main Draw Prep'!$A$7:$P$22,3))</f>
        <v>Michael</v>
      </c>
      <c r="G21" s="164"/>
      <c r="H21" s="183">
        <f>IF($D21="","",VLOOKUP($D21,'[2]SENIOR VETERANS Main Draw Prep'!$A$7:$P$22,4))</f>
        <v>0</v>
      </c>
      <c r="I21" s="350"/>
      <c r="J21" s="332"/>
      <c r="K21" s="332"/>
      <c r="L21" s="332"/>
      <c r="M21" s="357"/>
      <c r="N21" s="357"/>
      <c r="O21" s="345"/>
      <c r="P21" s="340"/>
      <c r="Q21" s="205"/>
      <c r="R21" s="169"/>
    </row>
    <row r="22" spans="1:18" s="157" customFormat="1" ht="9.6" customHeight="1">
      <c r="A22" s="334"/>
      <c r="B22" s="172"/>
      <c r="C22" s="172"/>
      <c r="D22" s="172"/>
      <c r="E22" s="359"/>
      <c r="F22" s="359"/>
      <c r="G22" s="359"/>
      <c r="H22" s="359"/>
      <c r="I22" s="343"/>
      <c r="J22" s="332"/>
      <c r="K22" s="332"/>
      <c r="L22" s="332"/>
      <c r="M22" s="357"/>
      <c r="N22" s="179" t="s">
        <v>17</v>
      </c>
      <c r="O22" s="352"/>
      <c r="P22" s="346" t="str">
        <f>UPPER(IF(OR(O22="a",O22="as"),N14,IF(OR(O22="b",O22="bs"),N30,)))</f>
        <v/>
      </c>
      <c r="Q22" s="345"/>
      <c r="R22" s="169"/>
    </row>
    <row r="23" spans="1:18" s="157" customFormat="1" ht="9.6" hidden="1" customHeight="1">
      <c r="A23" s="334">
        <v>9</v>
      </c>
      <c r="B23" s="161" t="str">
        <f>IF($D23="","",VLOOKUP($D23,'[2]SENIOR VETERANS Main Draw Prep'!$A$7:$P$22,15))</f>
        <v/>
      </c>
      <c r="C23" s="161" t="str">
        <f>IF($D23="","",VLOOKUP($D23,'[2]SENIOR VETERANS Main Draw Prep'!$A$7:$P$22,16))</f>
        <v/>
      </c>
      <c r="D23" s="162"/>
      <c r="E23" s="161" t="str">
        <f>UPPER(IF($D23="","",VLOOKUP($D23,'[2]SENIOR VETERANS Main Draw Prep'!$A$7:$P$22,2)))</f>
        <v/>
      </c>
      <c r="F23" s="161" t="str">
        <f>IF($D23="","",VLOOKUP($D23,'[2]SENIOR VETERANS Main Draw Prep'!$A$7:$P$22,3))</f>
        <v/>
      </c>
      <c r="G23" s="161"/>
      <c r="H23" s="161" t="str">
        <f>IF($D23="","",VLOOKUP($D23,'[2]SENIOR VETERANS Main Draw Prep'!$A$7:$P$22,4))</f>
        <v/>
      </c>
      <c r="I23" s="331"/>
      <c r="J23" s="332"/>
      <c r="K23" s="332"/>
      <c r="L23" s="332"/>
      <c r="M23" s="357"/>
      <c r="N23" s="332"/>
      <c r="O23" s="345"/>
      <c r="P23" s="346"/>
      <c r="Q23" s="357"/>
      <c r="R23" s="169"/>
    </row>
    <row r="24" spans="1:18" s="157" customFormat="1" ht="9.6" hidden="1" customHeight="1">
      <c r="A24" s="334"/>
      <c r="B24" s="172"/>
      <c r="C24" s="172"/>
      <c r="D24" s="172"/>
      <c r="E24" s="332"/>
      <c r="F24" s="332"/>
      <c r="G24" s="335"/>
      <c r="H24" s="179" t="s">
        <v>17</v>
      </c>
      <c r="I24" s="336"/>
      <c r="J24" s="337" t="str">
        <f>UPPER(IF(OR(I24="a",I24="as"),E23,IF(OR(I24="b",I24="bs"),E25,)))</f>
        <v/>
      </c>
      <c r="K24" s="337"/>
      <c r="L24" s="332"/>
      <c r="M24" s="357"/>
      <c r="N24" s="357"/>
      <c r="O24" s="345"/>
      <c r="P24" s="340"/>
      <c r="Q24" s="205"/>
      <c r="R24" s="169"/>
    </row>
    <row r="25" spans="1:18" s="157" customFormat="1" ht="9.6" hidden="1" customHeight="1">
      <c r="A25" s="334">
        <v>10</v>
      </c>
      <c r="B25" s="161" t="str">
        <f>IF($D25="","",VLOOKUP($D25,'[2]SENIOR VETERANS Main Draw Prep'!$A$7:$P$22,15))</f>
        <v/>
      </c>
      <c r="C25" s="161" t="str">
        <f>IF($D25="","",VLOOKUP($D25,'[2]SENIOR VETERANS Main Draw Prep'!$A$7:$P$22,16))</f>
        <v/>
      </c>
      <c r="D25" s="162"/>
      <c r="E25" s="161" t="str">
        <f>UPPER(IF($D25="","",VLOOKUP($D25,'[2]SENIOR VETERANS Main Draw Prep'!$A$7:$P$22,2)))</f>
        <v/>
      </c>
      <c r="F25" s="161" t="str">
        <f>IF($D25="","",VLOOKUP($D25,'[2]SENIOR VETERANS Main Draw Prep'!$A$7:$P$22,3))</f>
        <v/>
      </c>
      <c r="G25" s="161"/>
      <c r="H25" s="161" t="str">
        <f>IF($D25="","",VLOOKUP($D25,'[2]SENIOR VETERANS Main Draw Prep'!$A$7:$P$22,4))</f>
        <v/>
      </c>
      <c r="I25" s="341"/>
      <c r="J25" s="332"/>
      <c r="K25" s="342"/>
      <c r="L25" s="332"/>
      <c r="M25" s="357"/>
      <c r="N25" s="357"/>
      <c r="O25" s="345"/>
      <c r="P25" s="340"/>
      <c r="Q25" s="205"/>
      <c r="R25" s="169"/>
    </row>
    <row r="26" spans="1:18" s="157" customFormat="1" ht="9.6" hidden="1" customHeight="1">
      <c r="A26" s="334"/>
      <c r="B26" s="172"/>
      <c r="C26" s="172"/>
      <c r="D26" s="189"/>
      <c r="E26" s="332"/>
      <c r="F26" s="332"/>
      <c r="G26" s="335"/>
      <c r="H26" s="332"/>
      <c r="I26" s="343"/>
      <c r="J26" s="179" t="s">
        <v>17</v>
      </c>
      <c r="K26" s="180"/>
      <c r="L26" s="337" t="str">
        <f>UPPER(IF(OR(K26="a",K26="as"),J24,IF(OR(K26="b",K26="bs"),J28,)))</f>
        <v/>
      </c>
      <c r="M26" s="344"/>
      <c r="N26" s="357"/>
      <c r="O26" s="345"/>
      <c r="P26" s="340"/>
      <c r="Q26" s="205"/>
      <c r="R26" s="169"/>
    </row>
    <row r="27" spans="1:18" s="157" customFormat="1" ht="9.6" hidden="1" customHeight="1">
      <c r="A27" s="334">
        <v>11</v>
      </c>
      <c r="B27" s="161" t="str">
        <f>IF($D27="","",VLOOKUP($D27,'[2]SENIOR VETERANS Main Draw Prep'!$A$7:$P$22,15))</f>
        <v/>
      </c>
      <c r="C27" s="161" t="str">
        <f>IF($D27="","",VLOOKUP($D27,'[2]SENIOR VETERANS Main Draw Prep'!$A$7:$P$22,16))</f>
        <v/>
      </c>
      <c r="D27" s="162"/>
      <c r="E27" s="161" t="str">
        <f>UPPER(IF($D27="","",VLOOKUP($D27,'[2]SENIOR VETERANS Main Draw Prep'!$A$7:$P$22,2)))</f>
        <v/>
      </c>
      <c r="F27" s="161" t="str">
        <f>IF($D27="","",VLOOKUP($D27,'[2]SENIOR VETERANS Main Draw Prep'!$A$7:$P$22,3))</f>
        <v/>
      </c>
      <c r="G27" s="161"/>
      <c r="H27" s="161" t="str">
        <f>IF($D27="","",VLOOKUP($D27,'[2]SENIOR VETERANS Main Draw Prep'!$A$7:$P$22,4))</f>
        <v/>
      </c>
      <c r="I27" s="331"/>
      <c r="J27" s="332"/>
      <c r="K27" s="356"/>
      <c r="L27" s="332"/>
      <c r="M27" s="437"/>
      <c r="N27" s="357"/>
      <c r="O27" s="345"/>
      <c r="P27" s="340"/>
      <c r="Q27" s="205"/>
      <c r="R27" s="169"/>
    </row>
    <row r="28" spans="1:18" s="157" customFormat="1" ht="9.6" hidden="1" customHeight="1">
      <c r="A28" s="330"/>
      <c r="B28" s="172"/>
      <c r="C28" s="172"/>
      <c r="D28" s="189"/>
      <c r="E28" s="332"/>
      <c r="F28" s="332"/>
      <c r="G28" s="335"/>
      <c r="H28" s="179" t="s">
        <v>17</v>
      </c>
      <c r="I28" s="336"/>
      <c r="J28" s="337" t="str">
        <f>UPPER(IF(OR(I28="a",I28="as"),E27,IF(OR(I28="b",I28="bs"),E29,)))</f>
        <v/>
      </c>
      <c r="K28" s="358"/>
      <c r="L28" s="332"/>
      <c r="M28" s="437"/>
      <c r="N28" s="357"/>
      <c r="O28" s="345"/>
      <c r="P28" s="340"/>
      <c r="Q28" s="205"/>
      <c r="R28" s="169"/>
    </row>
    <row r="29" spans="1:18" s="157" customFormat="1" ht="9.6" hidden="1" customHeight="1">
      <c r="A29" s="330">
        <v>12</v>
      </c>
      <c r="B29" s="161" t="str">
        <f>IF($D29="","",VLOOKUP($D29,'[2]SENIOR VETERANS Main Draw Prep'!$A$7:$P$22,15))</f>
        <v/>
      </c>
      <c r="C29" s="161" t="str">
        <f>IF($D29="","",VLOOKUP($D29,'[2]SENIOR VETERANS Main Draw Prep'!$A$7:$P$22,16))</f>
        <v/>
      </c>
      <c r="D29" s="162"/>
      <c r="E29" s="163" t="str">
        <f>UPPER(IF($D29="","",VLOOKUP($D29,'[2]SENIOR VETERANS Main Draw Prep'!$A$7:$P$22,2)))</f>
        <v/>
      </c>
      <c r="F29" s="163" t="str">
        <f>IF($D29="","",VLOOKUP($D29,'[2]SENIOR VETERANS Main Draw Prep'!$A$7:$P$22,3))</f>
        <v/>
      </c>
      <c r="G29" s="163"/>
      <c r="H29" s="163" t="str">
        <f>IF($D29="","",VLOOKUP($D29,'[2]SENIOR VETERANS Main Draw Prep'!$A$7:$P$22,4))</f>
        <v/>
      </c>
      <c r="I29" s="350"/>
      <c r="J29" s="332"/>
      <c r="K29" s="332"/>
      <c r="L29" s="332"/>
      <c r="M29" s="437"/>
      <c r="N29" s="357"/>
      <c r="O29" s="345"/>
      <c r="P29" s="340"/>
      <c r="Q29" s="205"/>
      <c r="R29" s="169"/>
    </row>
    <row r="30" spans="1:18" s="157" customFormat="1" ht="9.6" hidden="1" customHeight="1">
      <c r="A30" s="334"/>
      <c r="B30" s="172"/>
      <c r="C30" s="172"/>
      <c r="D30" s="189"/>
      <c r="E30" s="332"/>
      <c r="F30" s="332"/>
      <c r="G30" s="335"/>
      <c r="H30" s="351"/>
      <c r="I30" s="343"/>
      <c r="J30" s="332"/>
      <c r="K30" s="332"/>
      <c r="L30" s="179" t="s">
        <v>17</v>
      </c>
      <c r="M30" s="180"/>
      <c r="N30" s="337" t="str">
        <f>UPPER(IF(OR(M30="a",M30="as"),L26,IF(OR(M30="b",M30="bs"),L34,)))</f>
        <v/>
      </c>
      <c r="O30" s="345"/>
      <c r="P30" s="340"/>
      <c r="Q30" s="205"/>
      <c r="R30" s="169"/>
    </row>
    <row r="31" spans="1:18" s="157" customFormat="1" ht="9.6" hidden="1" customHeight="1">
      <c r="A31" s="334">
        <v>13</v>
      </c>
      <c r="B31" s="161" t="str">
        <f>IF($D31="","",VLOOKUP($D31,'[2]SENIOR VETERANS Main Draw Prep'!$A$7:$P$22,15))</f>
        <v/>
      </c>
      <c r="C31" s="161" t="str">
        <f>IF($D31="","",VLOOKUP($D31,'[2]SENIOR VETERANS Main Draw Prep'!$A$7:$P$22,16))</f>
        <v/>
      </c>
      <c r="D31" s="162"/>
      <c r="E31" s="161" t="str">
        <f>UPPER(IF($D31="","",VLOOKUP($D31,'[2]SENIOR VETERANS Main Draw Prep'!$A$7:$P$22,2)))</f>
        <v/>
      </c>
      <c r="F31" s="161" t="str">
        <f>IF($D31="","",VLOOKUP($D31,'[2]SENIOR VETERANS Main Draw Prep'!$A$7:$P$22,3))</f>
        <v/>
      </c>
      <c r="G31" s="161"/>
      <c r="H31" s="161" t="str">
        <f>IF($D31="","",VLOOKUP($D31,'[2]SENIOR VETERANS Main Draw Prep'!$A$7:$P$22,4))</f>
        <v/>
      </c>
      <c r="I31" s="353"/>
      <c r="J31" s="332"/>
      <c r="K31" s="332"/>
      <c r="L31" s="332"/>
      <c r="M31" s="437"/>
      <c r="N31" s="332"/>
      <c r="O31" s="345"/>
      <c r="P31" s="340"/>
      <c r="Q31" s="205"/>
      <c r="R31" s="169"/>
    </row>
    <row r="32" spans="1:18" s="157" customFormat="1" ht="9.6" hidden="1" customHeight="1">
      <c r="A32" s="334"/>
      <c r="B32" s="172"/>
      <c r="C32" s="172"/>
      <c r="D32" s="189"/>
      <c r="E32" s="332"/>
      <c r="F32" s="332"/>
      <c r="G32" s="335"/>
      <c r="H32" s="179" t="s">
        <v>17</v>
      </c>
      <c r="I32" s="336"/>
      <c r="J32" s="337" t="str">
        <f>UPPER(IF(OR(I32="a",I32="as"),E31,IF(OR(I32="b",I32="bs"),E33,)))</f>
        <v/>
      </c>
      <c r="K32" s="337"/>
      <c r="L32" s="332"/>
      <c r="M32" s="437"/>
      <c r="N32" s="357"/>
      <c r="O32" s="345"/>
      <c r="P32" s="340"/>
      <c r="Q32" s="205"/>
      <c r="R32" s="169"/>
    </row>
    <row r="33" spans="1:18" s="157" customFormat="1" ht="9.6" hidden="1" customHeight="1">
      <c r="A33" s="334">
        <v>14</v>
      </c>
      <c r="B33" s="161" t="str">
        <f>IF($D33="","",VLOOKUP($D33,'[2]SENIOR VETERANS Main Draw Prep'!$A$7:$P$22,15))</f>
        <v/>
      </c>
      <c r="C33" s="161" t="str">
        <f>IF($D33="","",VLOOKUP($D33,'[2]SENIOR VETERANS Main Draw Prep'!$A$7:$P$22,16))</f>
        <v/>
      </c>
      <c r="D33" s="162"/>
      <c r="E33" s="161" t="str">
        <f>UPPER(IF($D33="","",VLOOKUP($D33,'[2]SENIOR VETERANS Main Draw Prep'!$A$7:$P$22,2)))</f>
        <v/>
      </c>
      <c r="F33" s="161" t="str">
        <f>IF($D33="","",VLOOKUP($D33,'[2]SENIOR VETERANS Main Draw Prep'!$A$7:$P$22,3))</f>
        <v/>
      </c>
      <c r="G33" s="161"/>
      <c r="H33" s="161" t="str">
        <f>IF($D33="","",VLOOKUP($D33,'[2]SENIOR VETERANS Main Draw Prep'!$A$7:$P$22,4))</f>
        <v/>
      </c>
      <c r="I33" s="341"/>
      <c r="J33" s="332"/>
      <c r="K33" s="342"/>
      <c r="L33" s="332"/>
      <c r="M33" s="437"/>
      <c r="N33" s="357"/>
      <c r="O33" s="345"/>
      <c r="P33" s="340"/>
      <c r="Q33" s="205"/>
      <c r="R33" s="169"/>
    </row>
    <row r="34" spans="1:18" s="157" customFormat="1" ht="9.6" hidden="1" customHeight="1">
      <c r="A34" s="334"/>
      <c r="B34" s="172"/>
      <c r="C34" s="172"/>
      <c r="D34" s="189"/>
      <c r="E34" s="332"/>
      <c r="F34" s="332"/>
      <c r="G34" s="335"/>
      <c r="H34" s="332"/>
      <c r="I34" s="343"/>
      <c r="J34" s="179" t="s">
        <v>17</v>
      </c>
      <c r="K34" s="180"/>
      <c r="L34" s="337" t="str">
        <f>UPPER(IF(OR(K34="a",K34="as"),J32,IF(OR(K34="b",K34="bs"),J36,)))</f>
        <v/>
      </c>
      <c r="M34" s="438"/>
      <c r="N34" s="357"/>
      <c r="O34" s="345"/>
      <c r="P34" s="340"/>
      <c r="Q34" s="205"/>
      <c r="R34" s="169"/>
    </row>
    <row r="35" spans="1:18" s="157" customFormat="1" ht="9.6" hidden="1" customHeight="1">
      <c r="A35" s="334">
        <v>15</v>
      </c>
      <c r="B35" s="161" t="str">
        <f>IF($D35="","",VLOOKUP($D35,'[2]SENIOR VETERANS Main Draw Prep'!$A$7:$P$22,15))</f>
        <v/>
      </c>
      <c r="C35" s="161" t="str">
        <f>IF($D35="","",VLOOKUP($D35,'[2]SENIOR VETERANS Main Draw Prep'!$A$7:$P$22,16))</f>
        <v/>
      </c>
      <c r="D35" s="162"/>
      <c r="E35" s="161" t="str">
        <f>UPPER(IF($D35="","",VLOOKUP($D35,'[2]SENIOR VETERANS Main Draw Prep'!$A$7:$P$22,2)))</f>
        <v/>
      </c>
      <c r="F35" s="161" t="str">
        <f>IF($D35="","",VLOOKUP($D35,'[2]SENIOR VETERANS Main Draw Prep'!$A$7:$P$22,3))</f>
        <v/>
      </c>
      <c r="G35" s="161"/>
      <c r="H35" s="161" t="str">
        <f>IF($D35="","",VLOOKUP($D35,'[2]SENIOR VETERANS Main Draw Prep'!$A$7:$P$22,4))</f>
        <v/>
      </c>
      <c r="I35" s="331"/>
      <c r="J35" s="332"/>
      <c r="K35" s="356"/>
      <c r="L35" s="332"/>
      <c r="M35" s="357"/>
      <c r="N35" s="357"/>
      <c r="O35" s="345"/>
      <c r="P35" s="340"/>
      <c r="Q35" s="205"/>
      <c r="R35" s="169"/>
    </row>
    <row r="36" spans="1:18" s="157" customFormat="1" ht="9.6" hidden="1" customHeight="1">
      <c r="A36" s="334"/>
      <c r="B36" s="172"/>
      <c r="C36" s="172"/>
      <c r="D36" s="172"/>
      <c r="E36" s="332"/>
      <c r="F36" s="332"/>
      <c r="G36" s="335"/>
      <c r="H36" s="179" t="s">
        <v>17</v>
      </c>
      <c r="I36" s="336"/>
      <c r="J36" s="337" t="str">
        <f>UPPER(IF(OR(I36="a",I36="as"),E35,IF(OR(I36="b",I36="bs"),E37,)))</f>
        <v/>
      </c>
      <c r="K36" s="358"/>
      <c r="L36" s="332"/>
      <c r="M36" s="357"/>
      <c r="N36" s="357"/>
      <c r="O36" s="345"/>
      <c r="P36" s="340"/>
      <c r="Q36" s="205"/>
      <c r="R36" s="169"/>
    </row>
    <row r="37" spans="1:18" s="157" customFormat="1" ht="9.6" hidden="1" customHeight="1">
      <c r="A37" s="330">
        <v>16</v>
      </c>
      <c r="B37" s="161" t="str">
        <f>IF($D37="","",VLOOKUP($D37,'[2]SENIOR VETERANS Main Draw Prep'!$A$7:$P$22,15))</f>
        <v/>
      </c>
      <c r="C37" s="161" t="str">
        <f>IF($D37="","",VLOOKUP($D37,'[2]SENIOR VETERANS Main Draw Prep'!$A$7:$P$22,16))</f>
        <v/>
      </c>
      <c r="D37" s="162"/>
      <c r="E37" s="163" t="str">
        <f>UPPER(IF($D37="","",VLOOKUP($D37,'[2]SENIOR VETERANS Main Draw Prep'!$A$7:$P$22,2)))</f>
        <v/>
      </c>
      <c r="F37" s="163" t="str">
        <f>IF($D37="","",VLOOKUP($D37,'[2]SENIOR VETERANS Main Draw Prep'!$A$7:$P$22,3))</f>
        <v/>
      </c>
      <c r="G37" s="161"/>
      <c r="H37" s="163" t="str">
        <f>IF($D37="","",VLOOKUP($D37,'[2]SENIOR VETERANS Main Draw Prep'!$A$7:$P$22,4))</f>
        <v/>
      </c>
      <c r="I37" s="350"/>
      <c r="J37" s="332"/>
      <c r="K37" s="332"/>
      <c r="L37" s="332"/>
      <c r="M37" s="357"/>
      <c r="N37" s="357"/>
      <c r="O37" s="345"/>
      <c r="P37" s="340"/>
      <c r="Q37" s="205"/>
      <c r="R37" s="169"/>
    </row>
    <row r="38" spans="1:18" s="157" customFormat="1" ht="9.6" hidden="1" customHeight="1">
      <c r="A38" s="396"/>
      <c r="B38" s="172"/>
      <c r="C38" s="172"/>
      <c r="D38" s="172"/>
      <c r="E38" s="351"/>
      <c r="F38" s="351"/>
      <c r="G38" s="359"/>
      <c r="H38" s="332"/>
      <c r="I38" s="343"/>
      <c r="J38" s="332"/>
      <c r="K38" s="332"/>
      <c r="L38" s="332"/>
      <c r="M38" s="357"/>
      <c r="N38" s="357"/>
      <c r="O38" s="345"/>
      <c r="P38" s="340"/>
      <c r="Q38" s="205"/>
      <c r="R38" s="169"/>
    </row>
    <row r="39" spans="1:18" s="157" customFormat="1" ht="9.6" customHeight="1">
      <c r="A39" s="397"/>
      <c r="B39" s="166"/>
      <c r="C39" s="166"/>
      <c r="D39" s="172"/>
      <c r="E39" s="166"/>
      <c r="F39" s="166"/>
      <c r="G39" s="166"/>
      <c r="H39" s="166"/>
      <c r="I39" s="172"/>
      <c r="J39" s="166"/>
      <c r="K39" s="166"/>
      <c r="L39" s="166"/>
      <c r="M39" s="201"/>
      <c r="N39" s="201"/>
      <c r="O39" s="439"/>
      <c r="P39" s="340"/>
      <c r="Q39" s="205"/>
      <c r="R39" s="169"/>
    </row>
    <row r="40" spans="1:18" s="157" customFormat="1" ht="9.6" hidden="1" customHeight="1">
      <c r="A40" s="396"/>
      <c r="B40" s="172"/>
      <c r="C40" s="172"/>
      <c r="D40" s="172"/>
      <c r="E40" s="166"/>
      <c r="F40" s="166"/>
      <c r="H40" s="440"/>
      <c r="I40" s="172"/>
      <c r="J40" s="166"/>
      <c r="K40" s="166"/>
      <c r="L40" s="166"/>
      <c r="M40" s="201"/>
      <c r="N40" s="201"/>
      <c r="O40" s="201"/>
      <c r="P40" s="204"/>
      <c r="Q40" s="205"/>
      <c r="R40" s="169"/>
    </row>
    <row r="41" spans="1:18" s="157" customFormat="1" ht="9.6" hidden="1" customHeight="1">
      <c r="A41" s="396"/>
      <c r="B41" s="166"/>
      <c r="C41" s="166"/>
      <c r="D41" s="172"/>
      <c r="E41" s="166"/>
      <c r="F41" s="166"/>
      <c r="G41" s="166"/>
      <c r="H41" s="166"/>
      <c r="I41" s="172"/>
      <c r="J41" s="166"/>
      <c r="K41" s="186"/>
      <c r="L41" s="166"/>
      <c r="M41" s="201"/>
      <c r="N41" s="201"/>
      <c r="O41" s="201"/>
      <c r="P41" s="204"/>
      <c r="Q41" s="205"/>
      <c r="R41" s="169"/>
    </row>
    <row r="42" spans="1:18" s="157" customFormat="1" ht="9.6" hidden="1" customHeight="1">
      <c r="A42" s="396"/>
      <c r="B42" s="172"/>
      <c r="C42" s="172"/>
      <c r="D42" s="172"/>
      <c r="E42" s="166"/>
      <c r="F42" s="166"/>
      <c r="H42" s="166"/>
      <c r="I42" s="172"/>
      <c r="J42" s="440"/>
      <c r="K42" s="172"/>
      <c r="L42" s="166"/>
      <c r="M42" s="201"/>
      <c r="N42" s="201"/>
      <c r="O42" s="201"/>
      <c r="P42" s="204"/>
      <c r="Q42" s="205"/>
      <c r="R42" s="169"/>
    </row>
    <row r="43" spans="1:18" s="157" customFormat="1" ht="9.6" hidden="1" customHeight="1">
      <c r="A43" s="396"/>
      <c r="B43" s="166"/>
      <c r="C43" s="166"/>
      <c r="D43" s="172"/>
      <c r="E43" s="166"/>
      <c r="F43" s="166"/>
      <c r="G43" s="166"/>
      <c r="H43" s="166"/>
      <c r="I43" s="172"/>
      <c r="J43" s="166"/>
      <c r="K43" s="166"/>
      <c r="L43" s="166"/>
      <c r="M43" s="201"/>
      <c r="N43" s="201"/>
      <c r="O43" s="201"/>
      <c r="P43" s="204"/>
      <c r="Q43" s="205"/>
      <c r="R43" s="363"/>
    </row>
    <row r="44" spans="1:18" s="157" customFormat="1" ht="9.6" hidden="1" customHeight="1">
      <c r="A44" s="396"/>
      <c r="B44" s="172"/>
      <c r="C44" s="172"/>
      <c r="D44" s="172"/>
      <c r="E44" s="166"/>
      <c r="F44" s="166"/>
      <c r="H44" s="440"/>
      <c r="I44" s="172"/>
      <c r="J44" s="166"/>
      <c r="K44" s="166"/>
      <c r="L44" s="166"/>
      <c r="M44" s="201"/>
      <c r="N44" s="201"/>
      <c r="O44" s="201"/>
      <c r="P44" s="204"/>
      <c r="Q44" s="205"/>
      <c r="R44" s="169"/>
    </row>
    <row r="45" spans="1:18" s="157" customFormat="1" ht="9.6" hidden="1" customHeight="1">
      <c r="A45" s="396"/>
      <c r="B45" s="166"/>
      <c r="C45" s="166"/>
      <c r="D45" s="172"/>
      <c r="E45" s="166"/>
      <c r="F45" s="166"/>
      <c r="G45" s="166"/>
      <c r="H45" s="166"/>
      <c r="I45" s="172"/>
      <c r="J45" s="166"/>
      <c r="K45" s="166"/>
      <c r="L45" s="166"/>
      <c r="M45" s="201"/>
      <c r="N45" s="201"/>
      <c r="O45" s="201"/>
      <c r="P45" s="204"/>
      <c r="Q45" s="205"/>
      <c r="R45" s="169"/>
    </row>
    <row r="46" spans="1:18" s="157" customFormat="1" ht="9.6" hidden="1" customHeight="1">
      <c r="A46" s="396"/>
      <c r="B46" s="172"/>
      <c r="C46" s="172"/>
      <c r="D46" s="172"/>
      <c r="E46" s="166"/>
      <c r="F46" s="166"/>
      <c r="H46" s="166"/>
      <c r="I46" s="172"/>
      <c r="J46" s="166"/>
      <c r="K46" s="166"/>
      <c r="L46" s="440"/>
      <c r="M46" s="172"/>
      <c r="N46" s="166"/>
      <c r="O46" s="201"/>
      <c r="P46" s="204"/>
      <c r="Q46" s="205"/>
      <c r="R46" s="169"/>
    </row>
    <row r="47" spans="1:18" s="157" customFormat="1" ht="9.6" hidden="1" customHeight="1">
      <c r="A47" s="396"/>
      <c r="B47" s="166"/>
      <c r="C47" s="166"/>
      <c r="D47" s="172"/>
      <c r="E47" s="166"/>
      <c r="F47" s="166"/>
      <c r="G47" s="166"/>
      <c r="H47" s="166"/>
      <c r="I47" s="172"/>
      <c r="J47" s="166"/>
      <c r="K47" s="166"/>
      <c r="L47" s="166"/>
      <c r="M47" s="201"/>
      <c r="N47" s="166"/>
      <c r="O47" s="201"/>
      <c r="P47" s="204"/>
      <c r="Q47" s="205"/>
      <c r="R47" s="169"/>
    </row>
    <row r="48" spans="1:18" s="157" customFormat="1" ht="9.6" hidden="1" customHeight="1">
      <c r="A48" s="396"/>
      <c r="B48" s="172"/>
      <c r="C48" s="172"/>
      <c r="D48" s="172"/>
      <c r="E48" s="166"/>
      <c r="F48" s="166"/>
      <c r="H48" s="440"/>
      <c r="I48" s="172"/>
      <c r="J48" s="166"/>
      <c r="K48" s="166"/>
      <c r="L48" s="166"/>
      <c r="M48" s="201"/>
      <c r="N48" s="201"/>
      <c r="O48" s="201"/>
      <c r="P48" s="204"/>
      <c r="Q48" s="205"/>
      <c r="R48" s="169"/>
    </row>
    <row r="49" spans="1:18" s="157" customFormat="1" ht="9.6" hidden="1" customHeight="1">
      <c r="A49" s="396"/>
      <c r="B49" s="166"/>
      <c r="C49" s="166"/>
      <c r="D49" s="172"/>
      <c r="E49" s="166"/>
      <c r="F49" s="166"/>
      <c r="G49" s="166"/>
      <c r="H49" s="166"/>
      <c r="I49" s="172"/>
      <c r="J49" s="166"/>
      <c r="K49" s="186"/>
      <c r="L49" s="166"/>
      <c r="M49" s="201"/>
      <c r="N49" s="201"/>
      <c r="O49" s="201"/>
      <c r="P49" s="204"/>
      <c r="Q49" s="205"/>
      <c r="R49" s="169"/>
    </row>
    <row r="50" spans="1:18" s="157" customFormat="1" ht="9.6" hidden="1" customHeight="1">
      <c r="A50" s="396"/>
      <c r="B50" s="172"/>
      <c r="C50" s="172"/>
      <c r="D50" s="172"/>
      <c r="E50" s="166"/>
      <c r="F50" s="166"/>
      <c r="H50" s="166"/>
      <c r="I50" s="172"/>
      <c r="J50" s="440"/>
      <c r="K50" s="172"/>
      <c r="L50" s="166"/>
      <c r="M50" s="201"/>
      <c r="N50" s="201"/>
      <c r="O50" s="201"/>
      <c r="P50" s="204"/>
      <c r="Q50" s="205"/>
      <c r="R50" s="169"/>
    </row>
    <row r="51" spans="1:18" s="157" customFormat="1" ht="9.6" hidden="1" customHeight="1">
      <c r="A51" s="396"/>
      <c r="B51" s="166"/>
      <c r="C51" s="166"/>
      <c r="D51" s="172"/>
      <c r="E51" s="166"/>
      <c r="F51" s="166"/>
      <c r="G51" s="166"/>
      <c r="H51" s="166"/>
      <c r="I51" s="172"/>
      <c r="J51" s="166"/>
      <c r="K51" s="166"/>
      <c r="L51" s="166"/>
      <c r="M51" s="201"/>
      <c r="N51" s="201"/>
      <c r="O51" s="201"/>
      <c r="P51" s="204"/>
      <c r="Q51" s="205"/>
      <c r="R51" s="169"/>
    </row>
    <row r="52" spans="1:18" s="157" customFormat="1" ht="9.6" hidden="1" customHeight="1">
      <c r="A52" s="396"/>
      <c r="B52" s="172"/>
      <c r="C52" s="172"/>
      <c r="D52" s="172"/>
      <c r="E52" s="166"/>
      <c r="F52" s="166"/>
      <c r="H52" s="440"/>
      <c r="I52" s="172"/>
      <c r="J52" s="166"/>
      <c r="K52" s="166"/>
      <c r="L52" s="166"/>
      <c r="M52" s="201"/>
      <c r="N52" s="201"/>
      <c r="O52" s="201"/>
      <c r="P52" s="204"/>
      <c r="Q52" s="205"/>
      <c r="R52" s="169"/>
    </row>
    <row r="53" spans="1:18" s="157" customFormat="1" ht="9.6" hidden="1" customHeight="1">
      <c r="A53" s="397"/>
      <c r="B53" s="166"/>
      <c r="C53" s="166"/>
      <c r="D53" s="172"/>
      <c r="E53" s="166"/>
      <c r="F53" s="166"/>
      <c r="G53" s="166"/>
      <c r="H53" s="166"/>
      <c r="I53" s="172"/>
      <c r="J53" s="166"/>
      <c r="K53" s="166"/>
      <c r="L53" s="166"/>
      <c r="M53" s="166"/>
      <c r="N53" s="333"/>
      <c r="O53" s="333"/>
      <c r="P53" s="204"/>
      <c r="Q53" s="205"/>
      <c r="R53" s="169"/>
    </row>
    <row r="54" spans="1:18" s="157" customFormat="1" ht="9.6" hidden="1" customHeight="1">
      <c r="A54" s="396"/>
      <c r="B54" s="172"/>
      <c r="C54" s="172"/>
      <c r="D54" s="172"/>
      <c r="E54" s="351"/>
      <c r="F54" s="351"/>
      <c r="G54" s="359"/>
      <c r="H54" s="332"/>
      <c r="I54" s="343"/>
      <c r="J54" s="332"/>
      <c r="K54" s="332"/>
      <c r="L54" s="332"/>
      <c r="M54" s="357"/>
      <c r="N54" s="357"/>
      <c r="O54" s="357"/>
      <c r="P54" s="204"/>
      <c r="Q54" s="205"/>
      <c r="R54" s="169"/>
    </row>
    <row r="55" spans="1:18" s="157" customFormat="1" ht="9.6" hidden="1" customHeight="1">
      <c r="A55" s="397"/>
      <c r="B55" s="166"/>
      <c r="C55" s="166"/>
      <c r="D55" s="172"/>
      <c r="E55" s="166"/>
      <c r="F55" s="166"/>
      <c r="G55" s="166"/>
      <c r="H55" s="166"/>
      <c r="I55" s="172"/>
      <c r="J55" s="166"/>
      <c r="K55" s="166"/>
      <c r="L55" s="166"/>
      <c r="M55" s="201"/>
      <c r="N55" s="201"/>
      <c r="O55" s="201"/>
      <c r="P55" s="204"/>
      <c r="Q55" s="205"/>
      <c r="R55" s="169"/>
    </row>
    <row r="56" spans="1:18" s="157" customFormat="1" ht="9.6" hidden="1" customHeight="1">
      <c r="A56" s="396"/>
      <c r="B56" s="172"/>
      <c r="C56" s="172"/>
      <c r="D56" s="172"/>
      <c r="E56" s="166"/>
      <c r="F56" s="166"/>
      <c r="H56" s="440"/>
      <c r="I56" s="172"/>
      <c r="J56" s="166"/>
      <c r="K56" s="166"/>
      <c r="L56" s="166"/>
      <c r="M56" s="201"/>
      <c r="N56" s="201"/>
      <c r="O56" s="201"/>
      <c r="P56" s="204"/>
      <c r="Q56" s="205"/>
      <c r="R56" s="169"/>
    </row>
    <row r="57" spans="1:18" s="157" customFormat="1" ht="9.6" hidden="1" customHeight="1">
      <c r="A57" s="396"/>
      <c r="B57" s="166"/>
      <c r="C57" s="166"/>
      <c r="D57" s="172"/>
      <c r="E57" s="166"/>
      <c r="F57" s="166"/>
      <c r="G57" s="166"/>
      <c r="H57" s="166"/>
      <c r="I57" s="172"/>
      <c r="J57" s="166"/>
      <c r="K57" s="186"/>
      <c r="L57" s="166"/>
      <c r="M57" s="201"/>
      <c r="N57" s="201"/>
      <c r="O57" s="201"/>
      <c r="P57" s="204"/>
      <c r="Q57" s="205"/>
      <c r="R57" s="169"/>
    </row>
    <row r="58" spans="1:18" s="157" customFormat="1" ht="9.6" hidden="1" customHeight="1">
      <c r="A58" s="396"/>
      <c r="B58" s="172"/>
      <c r="C58" s="172"/>
      <c r="D58" s="172"/>
      <c r="E58" s="166"/>
      <c r="F58" s="166"/>
      <c r="H58" s="166"/>
      <c r="I58" s="172"/>
      <c r="J58" s="440"/>
      <c r="K58" s="172"/>
      <c r="L58" s="166"/>
      <c r="M58" s="201"/>
      <c r="N58" s="201"/>
      <c r="O58" s="201"/>
      <c r="P58" s="204"/>
      <c r="Q58" s="205"/>
      <c r="R58" s="169"/>
    </row>
    <row r="59" spans="1:18" s="157" customFormat="1" ht="9.6" hidden="1" customHeight="1">
      <c r="A59" s="396"/>
      <c r="B59" s="166"/>
      <c r="C59" s="166"/>
      <c r="D59" s="172"/>
      <c r="E59" s="166"/>
      <c r="F59" s="166"/>
      <c r="G59" s="166"/>
      <c r="H59" s="166"/>
      <c r="I59" s="172"/>
      <c r="J59" s="166"/>
      <c r="K59" s="166"/>
      <c r="L59" s="166"/>
      <c r="M59" s="201"/>
      <c r="N59" s="201"/>
      <c r="O59" s="201"/>
      <c r="P59" s="204"/>
      <c r="Q59" s="205"/>
      <c r="R59" s="363"/>
    </row>
    <row r="60" spans="1:18" s="157" customFormat="1" ht="9.6" hidden="1" customHeight="1">
      <c r="A60" s="396"/>
      <c r="B60" s="172"/>
      <c r="C60" s="172"/>
      <c r="D60" s="172"/>
      <c r="E60" s="166"/>
      <c r="F60" s="166"/>
      <c r="H60" s="440"/>
      <c r="I60" s="172"/>
      <c r="J60" s="166"/>
      <c r="K60" s="166"/>
      <c r="L60" s="166"/>
      <c r="M60" s="201"/>
      <c r="N60" s="201"/>
      <c r="O60" s="201"/>
      <c r="P60" s="204"/>
      <c r="Q60" s="205"/>
      <c r="R60" s="169"/>
    </row>
    <row r="61" spans="1:18" s="157" customFormat="1" ht="9.6" hidden="1" customHeight="1">
      <c r="A61" s="396"/>
      <c r="B61" s="166"/>
      <c r="C61" s="166"/>
      <c r="D61" s="172"/>
      <c r="E61" s="166"/>
      <c r="F61" s="166"/>
      <c r="G61" s="166"/>
      <c r="H61" s="166"/>
      <c r="I61" s="172"/>
      <c r="J61" s="166"/>
      <c r="K61" s="166"/>
      <c r="L61" s="166"/>
      <c r="M61" s="201"/>
      <c r="N61" s="201"/>
      <c r="O61" s="201"/>
      <c r="P61" s="204"/>
      <c r="Q61" s="205"/>
      <c r="R61" s="169"/>
    </row>
    <row r="62" spans="1:18" s="157" customFormat="1" ht="9.6" hidden="1" customHeight="1">
      <c r="A62" s="396"/>
      <c r="B62" s="172"/>
      <c r="C62" s="172"/>
      <c r="D62" s="172"/>
      <c r="E62" s="166"/>
      <c r="F62" s="166"/>
      <c r="H62" s="166"/>
      <c r="I62" s="172"/>
      <c r="J62" s="166"/>
      <c r="K62" s="166"/>
      <c r="L62" s="440"/>
      <c r="M62" s="172"/>
      <c r="N62" s="166"/>
      <c r="O62" s="201"/>
      <c r="P62" s="204"/>
      <c r="Q62" s="205"/>
      <c r="R62" s="169"/>
    </row>
    <row r="63" spans="1:18" s="157" customFormat="1" ht="9.6" hidden="1" customHeight="1">
      <c r="A63" s="396"/>
      <c r="B63" s="166"/>
      <c r="C63" s="166"/>
      <c r="D63" s="172"/>
      <c r="E63" s="166"/>
      <c r="F63" s="166"/>
      <c r="G63" s="166"/>
      <c r="H63" s="166"/>
      <c r="I63" s="172"/>
      <c r="J63" s="166"/>
      <c r="K63" s="166"/>
      <c r="L63" s="166"/>
      <c r="M63" s="201"/>
      <c r="N63" s="166"/>
      <c r="O63" s="201"/>
      <c r="P63" s="204"/>
      <c r="Q63" s="205"/>
      <c r="R63" s="169"/>
    </row>
    <row r="64" spans="1:18" s="157" customFormat="1" ht="9.6" hidden="1" customHeight="1">
      <c r="A64" s="396"/>
      <c r="B64" s="172"/>
      <c r="C64" s="172"/>
      <c r="D64" s="172"/>
      <c r="E64" s="166"/>
      <c r="F64" s="166"/>
      <c r="H64" s="440"/>
      <c r="I64" s="172"/>
      <c r="J64" s="166"/>
      <c r="K64" s="166"/>
      <c r="L64" s="166"/>
      <c r="M64" s="201"/>
      <c r="N64" s="201"/>
      <c r="O64" s="201"/>
      <c r="P64" s="204"/>
      <c r="Q64" s="205"/>
      <c r="R64" s="169"/>
    </row>
    <row r="65" spans="1:18" s="157" customFormat="1" ht="9.6" hidden="1" customHeight="1">
      <c r="A65" s="396"/>
      <c r="B65" s="166"/>
      <c r="C65" s="166"/>
      <c r="D65" s="172"/>
      <c r="E65" s="166"/>
      <c r="F65" s="166"/>
      <c r="G65" s="166"/>
      <c r="H65" s="166"/>
      <c r="I65" s="172"/>
      <c r="J65" s="166"/>
      <c r="K65" s="186"/>
      <c r="L65" s="166"/>
      <c r="M65" s="201"/>
      <c r="N65" s="201"/>
      <c r="O65" s="201"/>
      <c r="P65" s="204"/>
      <c r="Q65" s="205"/>
      <c r="R65" s="169"/>
    </row>
    <row r="66" spans="1:18" s="157" customFormat="1" ht="9.6" hidden="1" customHeight="1">
      <c r="A66" s="396"/>
      <c r="B66" s="172"/>
      <c r="C66" s="172"/>
      <c r="D66" s="172"/>
      <c r="E66" s="166"/>
      <c r="F66" s="166"/>
      <c r="H66" s="166"/>
      <c r="I66" s="172"/>
      <c r="J66" s="440"/>
      <c r="K66" s="172"/>
      <c r="L66" s="166"/>
      <c r="M66" s="201"/>
      <c r="N66" s="201"/>
      <c r="O66" s="201"/>
      <c r="P66" s="204"/>
      <c r="Q66" s="205"/>
      <c r="R66" s="169"/>
    </row>
    <row r="67" spans="1:18" s="157" customFormat="1" ht="9.6" hidden="1" customHeight="1">
      <c r="A67" s="396"/>
      <c r="B67" s="166"/>
      <c r="C67" s="166"/>
      <c r="D67" s="172"/>
      <c r="E67" s="166"/>
      <c r="F67" s="166"/>
      <c r="G67" s="166"/>
      <c r="H67" s="166"/>
      <c r="I67" s="172"/>
      <c r="J67" s="166"/>
      <c r="K67" s="166"/>
      <c r="L67" s="166"/>
      <c r="M67" s="201"/>
      <c r="N67" s="201"/>
      <c r="O67" s="201"/>
      <c r="P67" s="204"/>
      <c r="Q67" s="205"/>
      <c r="R67" s="169"/>
    </row>
    <row r="68" spans="1:18" s="157" customFormat="1" ht="9.6" hidden="1" customHeight="1">
      <c r="A68" s="396"/>
      <c r="B68" s="172"/>
      <c r="C68" s="172"/>
      <c r="D68" s="172"/>
      <c r="E68" s="166"/>
      <c r="F68" s="166"/>
      <c r="H68" s="440"/>
      <c r="I68" s="172"/>
      <c r="J68" s="166"/>
      <c r="K68" s="166"/>
      <c r="L68" s="166"/>
      <c r="M68" s="201"/>
      <c r="N68" s="201"/>
      <c r="O68" s="201"/>
      <c r="P68" s="204"/>
      <c r="Q68" s="205"/>
      <c r="R68" s="169"/>
    </row>
    <row r="69" spans="1:18" s="157" customFormat="1" ht="9.6" customHeight="1">
      <c r="A69" s="397"/>
      <c r="B69" s="166"/>
      <c r="C69" s="166"/>
      <c r="D69" s="172"/>
      <c r="E69" s="166"/>
      <c r="F69" s="166"/>
      <c r="G69" s="166"/>
      <c r="H69" s="166"/>
      <c r="I69" s="172"/>
      <c r="J69" s="166"/>
      <c r="K69" s="166"/>
      <c r="L69" s="166"/>
      <c r="M69" s="166"/>
      <c r="N69" s="333"/>
      <c r="O69" s="333"/>
      <c r="P69" s="204"/>
      <c r="Q69" s="205"/>
      <c r="R69" s="169"/>
    </row>
    <row r="70" spans="1:18" s="210" customFormat="1" ht="6.75" customHeight="1">
      <c r="A70" s="364"/>
      <c r="B70" s="364"/>
      <c r="C70" s="364"/>
      <c r="D70" s="364"/>
      <c r="E70" s="365"/>
      <c r="F70" s="365"/>
      <c r="G70" s="365"/>
      <c r="H70" s="365"/>
      <c r="I70" s="366"/>
      <c r="J70" s="207"/>
      <c r="K70" s="208"/>
      <c r="L70" s="207"/>
      <c r="M70" s="208"/>
      <c r="N70" s="207"/>
      <c r="O70" s="208"/>
      <c r="P70" s="207"/>
      <c r="Q70" s="208"/>
      <c r="R70" s="209"/>
    </row>
    <row r="71" spans="1:18" s="222" customFormat="1" ht="10.5" customHeight="1">
      <c r="A71" s="211" t="s">
        <v>20</v>
      </c>
      <c r="B71" s="212"/>
      <c r="C71" s="213"/>
      <c r="D71" s="214" t="s">
        <v>21</v>
      </c>
      <c r="E71" s="215" t="s">
        <v>22</v>
      </c>
      <c r="F71" s="214"/>
      <c r="G71" s="367"/>
      <c r="H71" s="368"/>
      <c r="I71" s="214" t="s">
        <v>21</v>
      </c>
      <c r="J71" s="215" t="s">
        <v>23</v>
      </c>
      <c r="K71" s="217"/>
      <c r="L71" s="215" t="s">
        <v>24</v>
      </c>
      <c r="M71" s="218"/>
      <c r="N71" s="219" t="s">
        <v>25</v>
      </c>
      <c r="O71" s="219"/>
      <c r="P71" s="220"/>
      <c r="Q71" s="221"/>
    </row>
    <row r="72" spans="1:18" s="222" customFormat="1" ht="9" customHeight="1">
      <c r="A72" s="223" t="s">
        <v>26</v>
      </c>
      <c r="B72" s="224"/>
      <c r="C72" s="225"/>
      <c r="D72" s="226">
        <v>1</v>
      </c>
      <c r="E72" s="227" t="str">
        <f>IF(D72&gt;$Q$79,,UPPER(VLOOKUP(D72,'[2]SENIOR VETERANS Main Draw Prep'!$A$7:$R$134,2)))</f>
        <v>PHILLIPS</v>
      </c>
      <c r="F72" s="369"/>
      <c r="G72" s="227"/>
      <c r="H72" s="370"/>
      <c r="I72" s="371" t="s">
        <v>27</v>
      </c>
      <c r="J72" s="224"/>
      <c r="K72" s="231"/>
      <c r="L72" s="224"/>
      <c r="M72" s="232"/>
      <c r="N72" s="233" t="s">
        <v>28</v>
      </c>
      <c r="O72" s="234"/>
      <c r="P72" s="234"/>
      <c r="Q72" s="235"/>
    </row>
    <row r="73" spans="1:18" s="222" customFormat="1" ht="9" customHeight="1">
      <c r="A73" s="223" t="s">
        <v>29</v>
      </c>
      <c r="B73" s="224"/>
      <c r="C73" s="225"/>
      <c r="D73" s="226">
        <v>2</v>
      </c>
      <c r="E73" s="227" t="str">
        <f>IF(D73&gt;$Q$79,,UPPER(VLOOKUP(D73,'[2]SENIOR VETERANS Main Draw Prep'!$A$7:$R$134,2)))</f>
        <v>COOPER</v>
      </c>
      <c r="F73" s="369"/>
      <c r="G73" s="227"/>
      <c r="H73" s="370"/>
      <c r="I73" s="371" t="s">
        <v>30</v>
      </c>
      <c r="J73" s="224"/>
      <c r="K73" s="231"/>
      <c r="L73" s="224"/>
      <c r="M73" s="232"/>
      <c r="N73" s="372"/>
      <c r="O73" s="237"/>
      <c r="P73" s="236"/>
      <c r="Q73" s="238"/>
    </row>
    <row r="74" spans="1:18" s="222" customFormat="1" ht="9" customHeight="1">
      <c r="A74" s="239" t="s">
        <v>31</v>
      </c>
      <c r="B74" s="236"/>
      <c r="C74" s="240"/>
      <c r="D74" s="226">
        <v>3</v>
      </c>
      <c r="E74" s="227">
        <f>IF(D74&gt;$Q$79,,UPPER(VLOOKUP(D74,'[2]SENIOR VETERANS Main Draw Prep'!$A$7:$R$134,2)))</f>
        <v>0</v>
      </c>
      <c r="F74" s="369"/>
      <c r="G74" s="227"/>
      <c r="H74" s="370"/>
      <c r="I74" s="371" t="s">
        <v>32</v>
      </c>
      <c r="J74" s="224"/>
      <c r="K74" s="231"/>
      <c r="L74" s="224"/>
      <c r="M74" s="232"/>
      <c r="N74" s="233" t="s">
        <v>33</v>
      </c>
      <c r="O74" s="234"/>
      <c r="P74" s="234"/>
      <c r="Q74" s="235"/>
    </row>
    <row r="75" spans="1:18" s="222" customFormat="1" ht="9" customHeight="1">
      <c r="A75" s="241"/>
      <c r="B75" s="242"/>
      <c r="C75" s="243"/>
      <c r="D75" s="226">
        <v>4</v>
      </c>
      <c r="E75" s="227">
        <f>IF(D75&gt;$Q$79,,UPPER(VLOOKUP(D75,'[2]SENIOR VETERANS Main Draw Prep'!$A$7:$R$134,2)))</f>
        <v>0</v>
      </c>
      <c r="F75" s="369"/>
      <c r="G75" s="227"/>
      <c r="H75" s="370"/>
      <c r="I75" s="371" t="s">
        <v>34</v>
      </c>
      <c r="J75" s="224"/>
      <c r="K75" s="231"/>
      <c r="L75" s="224"/>
      <c r="M75" s="232"/>
      <c r="N75" s="224"/>
      <c r="O75" s="231"/>
      <c r="P75" s="224"/>
      <c r="Q75" s="232"/>
    </row>
    <row r="76" spans="1:18" s="222" customFormat="1" ht="9" customHeight="1">
      <c r="A76" s="244" t="s">
        <v>35</v>
      </c>
      <c r="B76" s="245"/>
      <c r="C76" s="246"/>
      <c r="D76" s="226"/>
      <c r="E76" s="227"/>
      <c r="F76" s="369"/>
      <c r="G76" s="227"/>
      <c r="H76" s="370"/>
      <c r="I76" s="371" t="s">
        <v>36</v>
      </c>
      <c r="J76" s="224"/>
      <c r="K76" s="231"/>
      <c r="L76" s="224"/>
      <c r="M76" s="232"/>
      <c r="N76" s="236"/>
      <c r="O76" s="237"/>
      <c r="P76" s="236"/>
      <c r="Q76" s="238"/>
    </row>
    <row r="77" spans="1:18" s="222" customFormat="1" ht="9" customHeight="1">
      <c r="A77" s="223" t="s">
        <v>26</v>
      </c>
      <c r="B77" s="224"/>
      <c r="C77" s="225"/>
      <c r="D77" s="226"/>
      <c r="E77" s="227"/>
      <c r="F77" s="369"/>
      <c r="G77" s="227"/>
      <c r="H77" s="370"/>
      <c r="I77" s="371" t="s">
        <v>37</v>
      </c>
      <c r="J77" s="224"/>
      <c r="K77" s="231"/>
      <c r="L77" s="224"/>
      <c r="M77" s="232"/>
      <c r="N77" s="233" t="s">
        <v>38</v>
      </c>
      <c r="O77" s="234"/>
      <c r="P77" s="234"/>
      <c r="Q77" s="235"/>
    </row>
    <row r="78" spans="1:18" s="222" customFormat="1" ht="9" customHeight="1">
      <c r="A78" s="223" t="s">
        <v>39</v>
      </c>
      <c r="B78" s="224"/>
      <c r="C78" s="247"/>
      <c r="D78" s="226"/>
      <c r="E78" s="227"/>
      <c r="F78" s="369"/>
      <c r="G78" s="227"/>
      <c r="H78" s="370"/>
      <c r="I78" s="371" t="s">
        <v>40</v>
      </c>
      <c r="J78" s="224"/>
      <c r="K78" s="231"/>
      <c r="L78" s="224"/>
      <c r="M78" s="232"/>
      <c r="N78" s="224"/>
      <c r="O78" s="231"/>
      <c r="P78" s="224"/>
      <c r="Q78" s="232"/>
    </row>
    <row r="79" spans="1:18" s="222" customFormat="1" ht="9" customHeight="1">
      <c r="A79" s="239" t="s">
        <v>41</v>
      </c>
      <c r="B79" s="236"/>
      <c r="C79" s="248"/>
      <c r="D79" s="249"/>
      <c r="E79" s="250"/>
      <c r="F79" s="373"/>
      <c r="G79" s="250"/>
      <c r="H79" s="374"/>
      <c r="I79" s="375" t="s">
        <v>42</v>
      </c>
      <c r="J79" s="236"/>
      <c r="K79" s="237"/>
      <c r="L79" s="236"/>
      <c r="M79" s="238"/>
      <c r="N79" s="236" t="str">
        <f>Q4</f>
        <v>Chester Dalrymple</v>
      </c>
      <c r="O79" s="237"/>
      <c r="P79" s="236"/>
      <c r="Q79" s="376">
        <f>MIN(4,'[2]SENIOR VETERANS Main Draw Prep'!R5)</f>
        <v>2</v>
      </c>
    </row>
  </sheetData>
  <mergeCells count="3">
    <mergeCell ref="A1:P1"/>
    <mergeCell ref="E2:L2"/>
    <mergeCell ref="A4:C4"/>
  </mergeCells>
  <conditionalFormatting sqref="F67:H67 F51:H51 F53:H53 F39:H39 F41:H41 F43:H43 F45:H45 F47:H47 G23 G25 G27 G29 G31 G33 G35 G37 F49:H49 F69:H69 F55:H55 F57:H57 F59:H59 F61:H61 F63:H63 F65:H65 G7 G9 G11 G13 G15 G17 G19 G21">
    <cfRule type="expression" dxfId="24" priority="1" stopIfTrue="1">
      <formula>AND($D7&lt;9,$C7&gt;0)</formula>
    </cfRule>
  </conditionalFormatting>
  <conditionalFormatting sqref="H40 H60 J50 H24 H48 H32 J58 H68 H36 H56 J66 H64 J10 L46 H28 L14 J18 J26 J34 L30 L62 H44 J42 H52 H8 H16 H20 H12 N22">
    <cfRule type="expression" dxfId="23" priority="2" stopIfTrue="1">
      <formula>AND($N$1="CU",H8="Umpire")</formula>
    </cfRule>
    <cfRule type="expression" dxfId="22" priority="3" stopIfTrue="1">
      <formula>AND($N$1="CU",H8&lt;&gt;"Umpire",I8&lt;&gt;"")</formula>
    </cfRule>
    <cfRule type="expression" dxfId="21" priority="4" stopIfTrue="1">
      <formula>AND($N$1="CU",H8&lt;&gt;"Umpire")</formula>
    </cfRule>
  </conditionalFormatting>
  <conditionalFormatting sqref="D53 D47 D45 D43 D41 D39 D69 D67 D49 D65 D63 D61 D59 D57 D55 D51">
    <cfRule type="expression" dxfId="20" priority="5" stopIfTrue="1">
      <formula>AND($D39&lt;9,$C39&gt;0)</formula>
    </cfRule>
  </conditionalFormatting>
  <conditionalFormatting sqref="E55 E57 E59 E61 E63 E65 E67 E69 E39 E41 E43 E45 E47 E49 E51 E53">
    <cfRule type="cellIs" dxfId="19" priority="6" stopIfTrue="1" operator="equal">
      <formula>"Bye"</formula>
    </cfRule>
    <cfRule type="expression" dxfId="18" priority="7" stopIfTrue="1">
      <formula>AND($D39&lt;9,$C39&gt;0)</formula>
    </cfRule>
  </conditionalFormatting>
  <conditionalFormatting sqref="L10 L18 L26 L34 N30 N62 L58 L66 N14 N46 L42 L50 P22 J8 J12 J16 J20 J24 J28 J32 J36 J56 J60 J64 J68 J40 J44 J48 J52">
    <cfRule type="expression" dxfId="17" priority="8" stopIfTrue="1">
      <formula>I8="as"</formula>
    </cfRule>
    <cfRule type="expression" dxfId="16" priority="9" stopIfTrue="1">
      <formula>I8="bs"</formula>
    </cfRule>
  </conditionalFormatting>
  <conditionalFormatting sqref="B7 B9 B11 B13 B15 B17 B19 B21 B23 B25 B27 B29 B31 B33 B35 B37 B55 B57 B59 B61 B63 B65 B67 B69 B39 B41 B43 B45 B47 B49 B51 B53">
    <cfRule type="cellIs" dxfId="15" priority="10" stopIfTrue="1" operator="equal">
      <formula>"QA"</formula>
    </cfRule>
    <cfRule type="cellIs" dxfId="14" priority="11" stopIfTrue="1" operator="equal">
      <formula>"DA"</formula>
    </cfRule>
  </conditionalFormatting>
  <conditionalFormatting sqref="I8 I12 I16 I20 I24 I28 I32 I36 M30 M14 K10 K34 Q79 K18 K26 O22">
    <cfRule type="expression" dxfId="13" priority="12" stopIfTrue="1">
      <formula>$N$1="CU"</formula>
    </cfRule>
  </conditionalFormatting>
  <conditionalFormatting sqref="E35 E37 E25 E33 E31 E29 E27 E23 E19 E21 E9 E17 E15 E13 E11 E7">
    <cfRule type="cellIs" dxfId="12" priority="13" stopIfTrue="1" operator="equal">
      <formula>"Bye"</formula>
    </cfRule>
  </conditionalFormatting>
  <conditionalFormatting sqref="D7 D9 D11 D13 D15 D17 D19 D21 D23 D25 D27 D29 D31 D33 D35 D37">
    <cfRule type="expression" dxfId="11" priority="14" stopIfTrue="1">
      <formula>$D7&lt;5</formula>
    </cfRule>
  </conditionalFormatting>
  <printOptions horizontalCentered="1"/>
  <pageMargins left="0.35" right="0.35" top="0.39" bottom="0.39" header="0" footer="0"/>
  <pageSetup paperSize="9" orientation="landscape"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41">
    <tabColor rgb="FFC00000"/>
    <pageSetUpPr fitToPage="1"/>
  </sheetPr>
  <dimension ref="A1:T81"/>
  <sheetViews>
    <sheetView showGridLines="0" showZeros="0" topLeftCell="A7" workbookViewId="0">
      <selection activeCell="Q26" sqref="Q26"/>
    </sheetView>
  </sheetViews>
  <sheetFormatPr defaultRowHeight="12.75"/>
  <cols>
    <col min="1" max="2" width="3.28515625" style="255" customWidth="1"/>
    <col min="3" max="3" width="4.7109375" style="255" customWidth="1"/>
    <col min="4" max="4" width="4.28515625" style="255" customWidth="1"/>
    <col min="5" max="5" width="12.7109375" style="255" customWidth="1"/>
    <col min="6" max="6" width="2.7109375" style="255" customWidth="1"/>
    <col min="7" max="7" width="7.7109375" style="255" customWidth="1"/>
    <col min="8" max="8" width="5.85546875" style="255" customWidth="1"/>
    <col min="9" max="9" width="1.7109375" style="256" customWidth="1"/>
    <col min="10" max="10" width="10.7109375" style="255" customWidth="1"/>
    <col min="11" max="11" width="1.7109375" style="256" customWidth="1"/>
    <col min="12" max="12" width="11.7109375" style="255" customWidth="1"/>
    <col min="13" max="13" width="1.7109375" style="132" customWidth="1"/>
    <col min="14" max="14" width="10.7109375" style="255" customWidth="1"/>
    <col min="15" max="15" width="1.7109375" style="256" customWidth="1"/>
    <col min="16" max="16" width="10.7109375" style="255" customWidth="1"/>
    <col min="17" max="17" width="1.7109375" style="132" customWidth="1"/>
    <col min="18" max="18" width="9.140625" style="255"/>
    <col min="19" max="19" width="8.7109375" style="255" customWidth="1"/>
    <col min="20" max="20" width="8.85546875" style="255" hidden="1" customWidth="1"/>
    <col min="21" max="21" width="5.7109375" style="255" customWidth="1"/>
    <col min="22" max="256" width="9.140625" style="255"/>
    <col min="257" max="258" width="3.28515625" style="255" customWidth="1"/>
    <col min="259" max="259" width="4.7109375" style="255" customWidth="1"/>
    <col min="260" max="260" width="4.28515625" style="255" customWidth="1"/>
    <col min="261" max="261" width="12.7109375" style="255" customWidth="1"/>
    <col min="262" max="262" width="2.7109375" style="255" customWidth="1"/>
    <col min="263" max="263" width="7.7109375" style="255" customWidth="1"/>
    <col min="264" max="264" width="5.85546875" style="255" customWidth="1"/>
    <col min="265" max="265" width="1.7109375" style="255" customWidth="1"/>
    <col min="266" max="266" width="10.7109375" style="255" customWidth="1"/>
    <col min="267" max="267" width="1.7109375" style="255" customWidth="1"/>
    <col min="268" max="268" width="11.7109375" style="255" customWidth="1"/>
    <col min="269" max="269" width="1.7109375" style="255" customWidth="1"/>
    <col min="270" max="270" width="10.7109375" style="255" customWidth="1"/>
    <col min="271" max="271" width="1.7109375" style="255" customWidth="1"/>
    <col min="272" max="272" width="10.7109375" style="255" customWidth="1"/>
    <col min="273" max="273" width="1.7109375" style="255" customWidth="1"/>
    <col min="274" max="274" width="9.140625" style="255"/>
    <col min="275" max="275" width="8.7109375" style="255" customWidth="1"/>
    <col min="276" max="276" width="0" style="255" hidden="1" customWidth="1"/>
    <col min="277" max="277" width="5.7109375" style="255" customWidth="1"/>
    <col min="278" max="512" width="9.140625" style="255"/>
    <col min="513" max="514" width="3.28515625" style="255" customWidth="1"/>
    <col min="515" max="515" width="4.7109375" style="255" customWidth="1"/>
    <col min="516" max="516" width="4.28515625" style="255" customWidth="1"/>
    <col min="517" max="517" width="12.7109375" style="255" customWidth="1"/>
    <col min="518" max="518" width="2.7109375" style="255" customWidth="1"/>
    <col min="519" max="519" width="7.7109375" style="255" customWidth="1"/>
    <col min="520" max="520" width="5.85546875" style="255" customWidth="1"/>
    <col min="521" max="521" width="1.7109375" style="255" customWidth="1"/>
    <col min="522" max="522" width="10.7109375" style="255" customWidth="1"/>
    <col min="523" max="523" width="1.7109375" style="255" customWidth="1"/>
    <col min="524" max="524" width="11.7109375" style="255" customWidth="1"/>
    <col min="525" max="525" width="1.7109375" style="255" customWidth="1"/>
    <col min="526" max="526" width="10.7109375" style="255" customWidth="1"/>
    <col min="527" max="527" width="1.7109375" style="255" customWidth="1"/>
    <col min="528" max="528" width="10.7109375" style="255" customWidth="1"/>
    <col min="529" max="529" width="1.7109375" style="255" customWidth="1"/>
    <col min="530" max="530" width="9.140625" style="255"/>
    <col min="531" max="531" width="8.7109375" style="255" customWidth="1"/>
    <col min="532" max="532" width="0" style="255" hidden="1" customWidth="1"/>
    <col min="533" max="533" width="5.7109375" style="255" customWidth="1"/>
    <col min="534" max="768" width="9.140625" style="255"/>
    <col min="769" max="770" width="3.28515625" style="255" customWidth="1"/>
    <col min="771" max="771" width="4.7109375" style="255" customWidth="1"/>
    <col min="772" max="772" width="4.28515625" style="255" customWidth="1"/>
    <col min="773" max="773" width="12.7109375" style="255" customWidth="1"/>
    <col min="774" max="774" width="2.7109375" style="255" customWidth="1"/>
    <col min="775" max="775" width="7.7109375" style="255" customWidth="1"/>
    <col min="776" max="776" width="5.85546875" style="255" customWidth="1"/>
    <col min="777" max="777" width="1.7109375" style="255" customWidth="1"/>
    <col min="778" max="778" width="10.7109375" style="255" customWidth="1"/>
    <col min="779" max="779" width="1.7109375" style="255" customWidth="1"/>
    <col min="780" max="780" width="11.7109375" style="255" customWidth="1"/>
    <col min="781" max="781" width="1.7109375" style="255" customWidth="1"/>
    <col min="782" max="782" width="10.7109375" style="255" customWidth="1"/>
    <col min="783" max="783" width="1.7109375" style="255" customWidth="1"/>
    <col min="784" max="784" width="10.7109375" style="255" customWidth="1"/>
    <col min="785" max="785" width="1.7109375" style="255" customWidth="1"/>
    <col min="786" max="786" width="9.140625" style="255"/>
    <col min="787" max="787" width="8.7109375" style="255" customWidth="1"/>
    <col min="788" max="788" width="0" style="255" hidden="1" customWidth="1"/>
    <col min="789" max="789" width="5.7109375" style="255" customWidth="1"/>
    <col min="790" max="1024" width="9.140625" style="255"/>
    <col min="1025" max="1026" width="3.28515625" style="255" customWidth="1"/>
    <col min="1027" max="1027" width="4.7109375" style="255" customWidth="1"/>
    <col min="1028" max="1028" width="4.28515625" style="255" customWidth="1"/>
    <col min="1029" max="1029" width="12.7109375" style="255" customWidth="1"/>
    <col min="1030" max="1030" width="2.7109375" style="255" customWidth="1"/>
    <col min="1031" max="1031" width="7.7109375" style="255" customWidth="1"/>
    <col min="1032" max="1032" width="5.85546875" style="255" customWidth="1"/>
    <col min="1033" max="1033" width="1.7109375" style="255" customWidth="1"/>
    <col min="1034" max="1034" width="10.7109375" style="255" customWidth="1"/>
    <col min="1035" max="1035" width="1.7109375" style="255" customWidth="1"/>
    <col min="1036" max="1036" width="11.7109375" style="255" customWidth="1"/>
    <col min="1037" max="1037" width="1.7109375" style="255" customWidth="1"/>
    <col min="1038" max="1038" width="10.7109375" style="255" customWidth="1"/>
    <col min="1039" max="1039" width="1.7109375" style="255" customWidth="1"/>
    <col min="1040" max="1040" width="10.7109375" style="255" customWidth="1"/>
    <col min="1041" max="1041" width="1.7109375" style="255" customWidth="1"/>
    <col min="1042" max="1042" width="9.140625" style="255"/>
    <col min="1043" max="1043" width="8.7109375" style="255" customWidth="1"/>
    <col min="1044" max="1044" width="0" style="255" hidden="1" customWidth="1"/>
    <col min="1045" max="1045" width="5.7109375" style="255" customWidth="1"/>
    <col min="1046" max="1280" width="9.140625" style="255"/>
    <col min="1281" max="1282" width="3.28515625" style="255" customWidth="1"/>
    <col min="1283" max="1283" width="4.7109375" style="255" customWidth="1"/>
    <col min="1284" max="1284" width="4.28515625" style="255" customWidth="1"/>
    <col min="1285" max="1285" width="12.7109375" style="255" customWidth="1"/>
    <col min="1286" max="1286" width="2.7109375" style="255" customWidth="1"/>
    <col min="1287" max="1287" width="7.7109375" style="255" customWidth="1"/>
    <col min="1288" max="1288" width="5.85546875" style="255" customWidth="1"/>
    <col min="1289" max="1289" width="1.7109375" style="255" customWidth="1"/>
    <col min="1290" max="1290" width="10.7109375" style="255" customWidth="1"/>
    <col min="1291" max="1291" width="1.7109375" style="255" customWidth="1"/>
    <col min="1292" max="1292" width="11.7109375" style="255" customWidth="1"/>
    <col min="1293" max="1293" width="1.7109375" style="255" customWidth="1"/>
    <col min="1294" max="1294" width="10.7109375" style="255" customWidth="1"/>
    <col min="1295" max="1295" width="1.7109375" style="255" customWidth="1"/>
    <col min="1296" max="1296" width="10.7109375" style="255" customWidth="1"/>
    <col min="1297" max="1297" width="1.7109375" style="255" customWidth="1"/>
    <col min="1298" max="1298" width="9.140625" style="255"/>
    <col min="1299" max="1299" width="8.7109375" style="255" customWidth="1"/>
    <col min="1300" max="1300" width="0" style="255" hidden="1" customWidth="1"/>
    <col min="1301" max="1301" width="5.7109375" style="255" customWidth="1"/>
    <col min="1302" max="1536" width="9.140625" style="255"/>
    <col min="1537" max="1538" width="3.28515625" style="255" customWidth="1"/>
    <col min="1539" max="1539" width="4.7109375" style="255" customWidth="1"/>
    <col min="1540" max="1540" width="4.28515625" style="255" customWidth="1"/>
    <col min="1541" max="1541" width="12.7109375" style="255" customWidth="1"/>
    <col min="1542" max="1542" width="2.7109375" style="255" customWidth="1"/>
    <col min="1543" max="1543" width="7.7109375" style="255" customWidth="1"/>
    <col min="1544" max="1544" width="5.85546875" style="255" customWidth="1"/>
    <col min="1545" max="1545" width="1.7109375" style="255" customWidth="1"/>
    <col min="1546" max="1546" width="10.7109375" style="255" customWidth="1"/>
    <col min="1547" max="1547" width="1.7109375" style="255" customWidth="1"/>
    <col min="1548" max="1548" width="11.7109375" style="255" customWidth="1"/>
    <col min="1549" max="1549" width="1.7109375" style="255" customWidth="1"/>
    <col min="1550" max="1550" width="10.7109375" style="255" customWidth="1"/>
    <col min="1551" max="1551" width="1.7109375" style="255" customWidth="1"/>
    <col min="1552" max="1552" width="10.7109375" style="255" customWidth="1"/>
    <col min="1553" max="1553" width="1.7109375" style="255" customWidth="1"/>
    <col min="1554" max="1554" width="9.140625" style="255"/>
    <col min="1555" max="1555" width="8.7109375" style="255" customWidth="1"/>
    <col min="1556" max="1556" width="0" style="255" hidden="1" customWidth="1"/>
    <col min="1557" max="1557" width="5.7109375" style="255" customWidth="1"/>
    <col min="1558" max="1792" width="9.140625" style="255"/>
    <col min="1793" max="1794" width="3.28515625" style="255" customWidth="1"/>
    <col min="1795" max="1795" width="4.7109375" style="255" customWidth="1"/>
    <col min="1796" max="1796" width="4.28515625" style="255" customWidth="1"/>
    <col min="1797" max="1797" width="12.7109375" style="255" customWidth="1"/>
    <col min="1798" max="1798" width="2.7109375" style="255" customWidth="1"/>
    <col min="1799" max="1799" width="7.7109375" style="255" customWidth="1"/>
    <col min="1800" max="1800" width="5.85546875" style="255" customWidth="1"/>
    <col min="1801" max="1801" width="1.7109375" style="255" customWidth="1"/>
    <col min="1802" max="1802" width="10.7109375" style="255" customWidth="1"/>
    <col min="1803" max="1803" width="1.7109375" style="255" customWidth="1"/>
    <col min="1804" max="1804" width="11.7109375" style="255" customWidth="1"/>
    <col min="1805" max="1805" width="1.7109375" style="255" customWidth="1"/>
    <col min="1806" max="1806" width="10.7109375" style="255" customWidth="1"/>
    <col min="1807" max="1807" width="1.7109375" style="255" customWidth="1"/>
    <col min="1808" max="1808" width="10.7109375" style="255" customWidth="1"/>
    <col min="1809" max="1809" width="1.7109375" style="255" customWidth="1"/>
    <col min="1810" max="1810" width="9.140625" style="255"/>
    <col min="1811" max="1811" width="8.7109375" style="255" customWidth="1"/>
    <col min="1812" max="1812" width="0" style="255" hidden="1" customWidth="1"/>
    <col min="1813" max="1813" width="5.7109375" style="255" customWidth="1"/>
    <col min="1814" max="2048" width="9.140625" style="255"/>
    <col min="2049" max="2050" width="3.28515625" style="255" customWidth="1"/>
    <col min="2051" max="2051" width="4.7109375" style="255" customWidth="1"/>
    <col min="2052" max="2052" width="4.28515625" style="255" customWidth="1"/>
    <col min="2053" max="2053" width="12.7109375" style="255" customWidth="1"/>
    <col min="2054" max="2054" width="2.7109375" style="255" customWidth="1"/>
    <col min="2055" max="2055" width="7.7109375" style="255" customWidth="1"/>
    <col min="2056" max="2056" width="5.85546875" style="255" customWidth="1"/>
    <col min="2057" max="2057" width="1.7109375" style="255" customWidth="1"/>
    <col min="2058" max="2058" width="10.7109375" style="255" customWidth="1"/>
    <col min="2059" max="2059" width="1.7109375" style="255" customWidth="1"/>
    <col min="2060" max="2060" width="11.7109375" style="255" customWidth="1"/>
    <col min="2061" max="2061" width="1.7109375" style="255" customWidth="1"/>
    <col min="2062" max="2062" width="10.7109375" style="255" customWidth="1"/>
    <col min="2063" max="2063" width="1.7109375" style="255" customWidth="1"/>
    <col min="2064" max="2064" width="10.7109375" style="255" customWidth="1"/>
    <col min="2065" max="2065" width="1.7109375" style="255" customWidth="1"/>
    <col min="2066" max="2066" width="9.140625" style="255"/>
    <col min="2067" max="2067" width="8.7109375" style="255" customWidth="1"/>
    <col min="2068" max="2068" width="0" style="255" hidden="1" customWidth="1"/>
    <col min="2069" max="2069" width="5.7109375" style="255" customWidth="1"/>
    <col min="2070" max="2304" width="9.140625" style="255"/>
    <col min="2305" max="2306" width="3.28515625" style="255" customWidth="1"/>
    <col min="2307" max="2307" width="4.7109375" style="255" customWidth="1"/>
    <col min="2308" max="2308" width="4.28515625" style="255" customWidth="1"/>
    <col min="2309" max="2309" width="12.7109375" style="255" customWidth="1"/>
    <col min="2310" max="2310" width="2.7109375" style="255" customWidth="1"/>
    <col min="2311" max="2311" width="7.7109375" style="255" customWidth="1"/>
    <col min="2312" max="2312" width="5.85546875" style="255" customWidth="1"/>
    <col min="2313" max="2313" width="1.7109375" style="255" customWidth="1"/>
    <col min="2314" max="2314" width="10.7109375" style="255" customWidth="1"/>
    <col min="2315" max="2315" width="1.7109375" style="255" customWidth="1"/>
    <col min="2316" max="2316" width="11.7109375" style="255" customWidth="1"/>
    <col min="2317" max="2317" width="1.7109375" style="255" customWidth="1"/>
    <col min="2318" max="2318" width="10.7109375" style="255" customWidth="1"/>
    <col min="2319" max="2319" width="1.7109375" style="255" customWidth="1"/>
    <col min="2320" max="2320" width="10.7109375" style="255" customWidth="1"/>
    <col min="2321" max="2321" width="1.7109375" style="255" customWidth="1"/>
    <col min="2322" max="2322" width="9.140625" style="255"/>
    <col min="2323" max="2323" width="8.7109375" style="255" customWidth="1"/>
    <col min="2324" max="2324" width="0" style="255" hidden="1" customWidth="1"/>
    <col min="2325" max="2325" width="5.7109375" style="255" customWidth="1"/>
    <col min="2326" max="2560" width="9.140625" style="255"/>
    <col min="2561" max="2562" width="3.28515625" style="255" customWidth="1"/>
    <col min="2563" max="2563" width="4.7109375" style="255" customWidth="1"/>
    <col min="2564" max="2564" width="4.28515625" style="255" customWidth="1"/>
    <col min="2565" max="2565" width="12.7109375" style="255" customWidth="1"/>
    <col min="2566" max="2566" width="2.7109375" style="255" customWidth="1"/>
    <col min="2567" max="2567" width="7.7109375" style="255" customWidth="1"/>
    <col min="2568" max="2568" width="5.85546875" style="255" customWidth="1"/>
    <col min="2569" max="2569" width="1.7109375" style="255" customWidth="1"/>
    <col min="2570" max="2570" width="10.7109375" style="255" customWidth="1"/>
    <col min="2571" max="2571" width="1.7109375" style="255" customWidth="1"/>
    <col min="2572" max="2572" width="11.7109375" style="255" customWidth="1"/>
    <col min="2573" max="2573" width="1.7109375" style="255" customWidth="1"/>
    <col min="2574" max="2574" width="10.7109375" style="255" customWidth="1"/>
    <col min="2575" max="2575" width="1.7109375" style="255" customWidth="1"/>
    <col min="2576" max="2576" width="10.7109375" style="255" customWidth="1"/>
    <col min="2577" max="2577" width="1.7109375" style="255" customWidth="1"/>
    <col min="2578" max="2578" width="9.140625" style="255"/>
    <col min="2579" max="2579" width="8.7109375" style="255" customWidth="1"/>
    <col min="2580" max="2580" width="0" style="255" hidden="1" customWidth="1"/>
    <col min="2581" max="2581" width="5.7109375" style="255" customWidth="1"/>
    <col min="2582" max="2816" width="9.140625" style="255"/>
    <col min="2817" max="2818" width="3.28515625" style="255" customWidth="1"/>
    <col min="2819" max="2819" width="4.7109375" style="255" customWidth="1"/>
    <col min="2820" max="2820" width="4.28515625" style="255" customWidth="1"/>
    <col min="2821" max="2821" width="12.7109375" style="255" customWidth="1"/>
    <col min="2822" max="2822" width="2.7109375" style="255" customWidth="1"/>
    <col min="2823" max="2823" width="7.7109375" style="255" customWidth="1"/>
    <col min="2824" max="2824" width="5.85546875" style="255" customWidth="1"/>
    <col min="2825" max="2825" width="1.7109375" style="255" customWidth="1"/>
    <col min="2826" max="2826" width="10.7109375" style="255" customWidth="1"/>
    <col min="2827" max="2827" width="1.7109375" style="255" customWidth="1"/>
    <col min="2828" max="2828" width="11.7109375" style="255" customWidth="1"/>
    <col min="2829" max="2829" width="1.7109375" style="255" customWidth="1"/>
    <col min="2830" max="2830" width="10.7109375" style="255" customWidth="1"/>
    <col min="2831" max="2831" width="1.7109375" style="255" customWidth="1"/>
    <col min="2832" max="2832" width="10.7109375" style="255" customWidth="1"/>
    <col min="2833" max="2833" width="1.7109375" style="255" customWidth="1"/>
    <col min="2834" max="2834" width="9.140625" style="255"/>
    <col min="2835" max="2835" width="8.7109375" style="255" customWidth="1"/>
    <col min="2836" max="2836" width="0" style="255" hidden="1" customWidth="1"/>
    <col min="2837" max="2837" width="5.7109375" style="255" customWidth="1"/>
    <col min="2838" max="3072" width="9.140625" style="255"/>
    <col min="3073" max="3074" width="3.28515625" style="255" customWidth="1"/>
    <col min="3075" max="3075" width="4.7109375" style="255" customWidth="1"/>
    <col min="3076" max="3076" width="4.28515625" style="255" customWidth="1"/>
    <col min="3077" max="3077" width="12.7109375" style="255" customWidth="1"/>
    <col min="3078" max="3078" width="2.7109375" style="255" customWidth="1"/>
    <col min="3079" max="3079" width="7.7109375" style="255" customWidth="1"/>
    <col min="3080" max="3080" width="5.85546875" style="255" customWidth="1"/>
    <col min="3081" max="3081" width="1.7109375" style="255" customWidth="1"/>
    <col min="3082" max="3082" width="10.7109375" style="255" customWidth="1"/>
    <col min="3083" max="3083" width="1.7109375" style="255" customWidth="1"/>
    <col min="3084" max="3084" width="11.7109375" style="255" customWidth="1"/>
    <col min="3085" max="3085" width="1.7109375" style="255" customWidth="1"/>
    <col min="3086" max="3086" width="10.7109375" style="255" customWidth="1"/>
    <col min="3087" max="3087" width="1.7109375" style="255" customWidth="1"/>
    <col min="3088" max="3088" width="10.7109375" style="255" customWidth="1"/>
    <col min="3089" max="3089" width="1.7109375" style="255" customWidth="1"/>
    <col min="3090" max="3090" width="9.140625" style="255"/>
    <col min="3091" max="3091" width="8.7109375" style="255" customWidth="1"/>
    <col min="3092" max="3092" width="0" style="255" hidden="1" customWidth="1"/>
    <col min="3093" max="3093" width="5.7109375" style="255" customWidth="1"/>
    <col min="3094" max="3328" width="9.140625" style="255"/>
    <col min="3329" max="3330" width="3.28515625" style="255" customWidth="1"/>
    <col min="3331" max="3331" width="4.7109375" style="255" customWidth="1"/>
    <col min="3332" max="3332" width="4.28515625" style="255" customWidth="1"/>
    <col min="3333" max="3333" width="12.7109375" style="255" customWidth="1"/>
    <col min="3334" max="3334" width="2.7109375" style="255" customWidth="1"/>
    <col min="3335" max="3335" width="7.7109375" style="255" customWidth="1"/>
    <col min="3336" max="3336" width="5.85546875" style="255" customWidth="1"/>
    <col min="3337" max="3337" width="1.7109375" style="255" customWidth="1"/>
    <col min="3338" max="3338" width="10.7109375" style="255" customWidth="1"/>
    <col min="3339" max="3339" width="1.7109375" style="255" customWidth="1"/>
    <col min="3340" max="3340" width="11.7109375" style="255" customWidth="1"/>
    <col min="3341" max="3341" width="1.7109375" style="255" customWidth="1"/>
    <col min="3342" max="3342" width="10.7109375" style="255" customWidth="1"/>
    <col min="3343" max="3343" width="1.7109375" style="255" customWidth="1"/>
    <col min="3344" max="3344" width="10.7109375" style="255" customWidth="1"/>
    <col min="3345" max="3345" width="1.7109375" style="255" customWidth="1"/>
    <col min="3346" max="3346" width="9.140625" style="255"/>
    <col min="3347" max="3347" width="8.7109375" style="255" customWidth="1"/>
    <col min="3348" max="3348" width="0" style="255" hidden="1" customWidth="1"/>
    <col min="3349" max="3349" width="5.7109375" style="255" customWidth="1"/>
    <col min="3350" max="3584" width="9.140625" style="255"/>
    <col min="3585" max="3586" width="3.28515625" style="255" customWidth="1"/>
    <col min="3587" max="3587" width="4.7109375" style="255" customWidth="1"/>
    <col min="3588" max="3588" width="4.28515625" style="255" customWidth="1"/>
    <col min="3589" max="3589" width="12.7109375" style="255" customWidth="1"/>
    <col min="3590" max="3590" width="2.7109375" style="255" customWidth="1"/>
    <col min="3591" max="3591" width="7.7109375" style="255" customWidth="1"/>
    <col min="3592" max="3592" width="5.85546875" style="255" customWidth="1"/>
    <col min="3593" max="3593" width="1.7109375" style="255" customWidth="1"/>
    <col min="3594" max="3594" width="10.7109375" style="255" customWidth="1"/>
    <col min="3595" max="3595" width="1.7109375" style="255" customWidth="1"/>
    <col min="3596" max="3596" width="11.7109375" style="255" customWidth="1"/>
    <col min="3597" max="3597" width="1.7109375" style="255" customWidth="1"/>
    <col min="3598" max="3598" width="10.7109375" style="255" customWidth="1"/>
    <col min="3599" max="3599" width="1.7109375" style="255" customWidth="1"/>
    <col min="3600" max="3600" width="10.7109375" style="255" customWidth="1"/>
    <col min="3601" max="3601" width="1.7109375" style="255" customWidth="1"/>
    <col min="3602" max="3602" width="9.140625" style="255"/>
    <col min="3603" max="3603" width="8.7109375" style="255" customWidth="1"/>
    <col min="3604" max="3604" width="0" style="255" hidden="1" customWidth="1"/>
    <col min="3605" max="3605" width="5.7109375" style="255" customWidth="1"/>
    <col min="3606" max="3840" width="9.140625" style="255"/>
    <col min="3841" max="3842" width="3.28515625" style="255" customWidth="1"/>
    <col min="3843" max="3843" width="4.7109375" style="255" customWidth="1"/>
    <col min="3844" max="3844" width="4.28515625" style="255" customWidth="1"/>
    <col min="3845" max="3845" width="12.7109375" style="255" customWidth="1"/>
    <col min="3846" max="3846" width="2.7109375" style="255" customWidth="1"/>
    <col min="3847" max="3847" width="7.7109375" style="255" customWidth="1"/>
    <col min="3848" max="3848" width="5.85546875" style="255" customWidth="1"/>
    <col min="3849" max="3849" width="1.7109375" style="255" customWidth="1"/>
    <col min="3850" max="3850" width="10.7109375" style="255" customWidth="1"/>
    <col min="3851" max="3851" width="1.7109375" style="255" customWidth="1"/>
    <col min="3852" max="3852" width="11.7109375" style="255" customWidth="1"/>
    <col min="3853" max="3853" width="1.7109375" style="255" customWidth="1"/>
    <col min="3854" max="3854" width="10.7109375" style="255" customWidth="1"/>
    <col min="3855" max="3855" width="1.7109375" style="255" customWidth="1"/>
    <col min="3856" max="3856" width="10.7109375" style="255" customWidth="1"/>
    <col min="3857" max="3857" width="1.7109375" style="255" customWidth="1"/>
    <col min="3858" max="3858" width="9.140625" style="255"/>
    <col min="3859" max="3859" width="8.7109375" style="255" customWidth="1"/>
    <col min="3860" max="3860" width="0" style="255" hidden="1" customWidth="1"/>
    <col min="3861" max="3861" width="5.7109375" style="255" customWidth="1"/>
    <col min="3862" max="4096" width="9.140625" style="255"/>
    <col min="4097" max="4098" width="3.28515625" style="255" customWidth="1"/>
    <col min="4099" max="4099" width="4.7109375" style="255" customWidth="1"/>
    <col min="4100" max="4100" width="4.28515625" style="255" customWidth="1"/>
    <col min="4101" max="4101" width="12.7109375" style="255" customWidth="1"/>
    <col min="4102" max="4102" width="2.7109375" style="255" customWidth="1"/>
    <col min="4103" max="4103" width="7.7109375" style="255" customWidth="1"/>
    <col min="4104" max="4104" width="5.85546875" style="255" customWidth="1"/>
    <col min="4105" max="4105" width="1.7109375" style="255" customWidth="1"/>
    <col min="4106" max="4106" width="10.7109375" style="255" customWidth="1"/>
    <col min="4107" max="4107" width="1.7109375" style="255" customWidth="1"/>
    <col min="4108" max="4108" width="11.7109375" style="255" customWidth="1"/>
    <col min="4109" max="4109" width="1.7109375" style="255" customWidth="1"/>
    <col min="4110" max="4110" width="10.7109375" style="255" customWidth="1"/>
    <col min="4111" max="4111" width="1.7109375" style="255" customWidth="1"/>
    <col min="4112" max="4112" width="10.7109375" style="255" customWidth="1"/>
    <col min="4113" max="4113" width="1.7109375" style="255" customWidth="1"/>
    <col min="4114" max="4114" width="9.140625" style="255"/>
    <col min="4115" max="4115" width="8.7109375" style="255" customWidth="1"/>
    <col min="4116" max="4116" width="0" style="255" hidden="1" customWidth="1"/>
    <col min="4117" max="4117" width="5.7109375" style="255" customWidth="1"/>
    <col min="4118" max="4352" width="9.140625" style="255"/>
    <col min="4353" max="4354" width="3.28515625" style="255" customWidth="1"/>
    <col min="4355" max="4355" width="4.7109375" style="255" customWidth="1"/>
    <col min="4356" max="4356" width="4.28515625" style="255" customWidth="1"/>
    <col min="4357" max="4357" width="12.7109375" style="255" customWidth="1"/>
    <col min="4358" max="4358" width="2.7109375" style="255" customWidth="1"/>
    <col min="4359" max="4359" width="7.7109375" style="255" customWidth="1"/>
    <col min="4360" max="4360" width="5.85546875" style="255" customWidth="1"/>
    <col min="4361" max="4361" width="1.7109375" style="255" customWidth="1"/>
    <col min="4362" max="4362" width="10.7109375" style="255" customWidth="1"/>
    <col min="4363" max="4363" width="1.7109375" style="255" customWidth="1"/>
    <col min="4364" max="4364" width="11.7109375" style="255" customWidth="1"/>
    <col min="4365" max="4365" width="1.7109375" style="255" customWidth="1"/>
    <col min="4366" max="4366" width="10.7109375" style="255" customWidth="1"/>
    <col min="4367" max="4367" width="1.7109375" style="255" customWidth="1"/>
    <col min="4368" max="4368" width="10.7109375" style="255" customWidth="1"/>
    <col min="4369" max="4369" width="1.7109375" style="255" customWidth="1"/>
    <col min="4370" max="4370" width="9.140625" style="255"/>
    <col min="4371" max="4371" width="8.7109375" style="255" customWidth="1"/>
    <col min="4372" max="4372" width="0" style="255" hidden="1" customWidth="1"/>
    <col min="4373" max="4373" width="5.7109375" style="255" customWidth="1"/>
    <col min="4374" max="4608" width="9.140625" style="255"/>
    <col min="4609" max="4610" width="3.28515625" style="255" customWidth="1"/>
    <col min="4611" max="4611" width="4.7109375" style="255" customWidth="1"/>
    <col min="4612" max="4612" width="4.28515625" style="255" customWidth="1"/>
    <col min="4613" max="4613" width="12.7109375" style="255" customWidth="1"/>
    <col min="4614" max="4614" width="2.7109375" style="255" customWidth="1"/>
    <col min="4615" max="4615" width="7.7109375" style="255" customWidth="1"/>
    <col min="4616" max="4616" width="5.85546875" style="255" customWidth="1"/>
    <col min="4617" max="4617" width="1.7109375" style="255" customWidth="1"/>
    <col min="4618" max="4618" width="10.7109375" style="255" customWidth="1"/>
    <col min="4619" max="4619" width="1.7109375" style="255" customWidth="1"/>
    <col min="4620" max="4620" width="11.7109375" style="255" customWidth="1"/>
    <col min="4621" max="4621" width="1.7109375" style="255" customWidth="1"/>
    <col min="4622" max="4622" width="10.7109375" style="255" customWidth="1"/>
    <col min="4623" max="4623" width="1.7109375" style="255" customWidth="1"/>
    <col min="4624" max="4624" width="10.7109375" style="255" customWidth="1"/>
    <col min="4625" max="4625" width="1.7109375" style="255" customWidth="1"/>
    <col min="4626" max="4626" width="9.140625" style="255"/>
    <col min="4627" max="4627" width="8.7109375" style="255" customWidth="1"/>
    <col min="4628" max="4628" width="0" style="255" hidden="1" customWidth="1"/>
    <col min="4629" max="4629" width="5.7109375" style="255" customWidth="1"/>
    <col min="4630" max="4864" width="9.140625" style="255"/>
    <col min="4865" max="4866" width="3.28515625" style="255" customWidth="1"/>
    <col min="4867" max="4867" width="4.7109375" style="255" customWidth="1"/>
    <col min="4868" max="4868" width="4.28515625" style="255" customWidth="1"/>
    <col min="4869" max="4869" width="12.7109375" style="255" customWidth="1"/>
    <col min="4870" max="4870" width="2.7109375" style="255" customWidth="1"/>
    <col min="4871" max="4871" width="7.7109375" style="255" customWidth="1"/>
    <col min="4872" max="4872" width="5.85546875" style="255" customWidth="1"/>
    <col min="4873" max="4873" width="1.7109375" style="255" customWidth="1"/>
    <col min="4874" max="4874" width="10.7109375" style="255" customWidth="1"/>
    <col min="4875" max="4875" width="1.7109375" style="255" customWidth="1"/>
    <col min="4876" max="4876" width="11.7109375" style="255" customWidth="1"/>
    <col min="4877" max="4877" width="1.7109375" style="255" customWidth="1"/>
    <col min="4878" max="4878" width="10.7109375" style="255" customWidth="1"/>
    <col min="4879" max="4879" width="1.7109375" style="255" customWidth="1"/>
    <col min="4880" max="4880" width="10.7109375" style="255" customWidth="1"/>
    <col min="4881" max="4881" width="1.7109375" style="255" customWidth="1"/>
    <col min="4882" max="4882" width="9.140625" style="255"/>
    <col min="4883" max="4883" width="8.7109375" style="255" customWidth="1"/>
    <col min="4884" max="4884" width="0" style="255" hidden="1" customWidth="1"/>
    <col min="4885" max="4885" width="5.7109375" style="255" customWidth="1"/>
    <col min="4886" max="5120" width="9.140625" style="255"/>
    <col min="5121" max="5122" width="3.28515625" style="255" customWidth="1"/>
    <col min="5123" max="5123" width="4.7109375" style="255" customWidth="1"/>
    <col min="5124" max="5124" width="4.28515625" style="255" customWidth="1"/>
    <col min="5125" max="5125" width="12.7109375" style="255" customWidth="1"/>
    <col min="5126" max="5126" width="2.7109375" style="255" customWidth="1"/>
    <col min="5127" max="5127" width="7.7109375" style="255" customWidth="1"/>
    <col min="5128" max="5128" width="5.85546875" style="255" customWidth="1"/>
    <col min="5129" max="5129" width="1.7109375" style="255" customWidth="1"/>
    <col min="5130" max="5130" width="10.7109375" style="255" customWidth="1"/>
    <col min="5131" max="5131" width="1.7109375" style="255" customWidth="1"/>
    <col min="5132" max="5132" width="11.7109375" style="255" customWidth="1"/>
    <col min="5133" max="5133" width="1.7109375" style="255" customWidth="1"/>
    <col min="5134" max="5134" width="10.7109375" style="255" customWidth="1"/>
    <col min="5135" max="5135" width="1.7109375" style="255" customWidth="1"/>
    <col min="5136" max="5136" width="10.7109375" style="255" customWidth="1"/>
    <col min="5137" max="5137" width="1.7109375" style="255" customWidth="1"/>
    <col min="5138" max="5138" width="9.140625" style="255"/>
    <col min="5139" max="5139" width="8.7109375" style="255" customWidth="1"/>
    <col min="5140" max="5140" width="0" style="255" hidden="1" customWidth="1"/>
    <col min="5141" max="5141" width="5.7109375" style="255" customWidth="1"/>
    <col min="5142" max="5376" width="9.140625" style="255"/>
    <col min="5377" max="5378" width="3.28515625" style="255" customWidth="1"/>
    <col min="5379" max="5379" width="4.7109375" style="255" customWidth="1"/>
    <col min="5380" max="5380" width="4.28515625" style="255" customWidth="1"/>
    <col min="5381" max="5381" width="12.7109375" style="255" customWidth="1"/>
    <col min="5382" max="5382" width="2.7109375" style="255" customWidth="1"/>
    <col min="5383" max="5383" width="7.7109375" style="255" customWidth="1"/>
    <col min="5384" max="5384" width="5.85546875" style="255" customWidth="1"/>
    <col min="5385" max="5385" width="1.7109375" style="255" customWidth="1"/>
    <col min="5386" max="5386" width="10.7109375" style="255" customWidth="1"/>
    <col min="5387" max="5387" width="1.7109375" style="255" customWidth="1"/>
    <col min="5388" max="5388" width="11.7109375" style="255" customWidth="1"/>
    <col min="5389" max="5389" width="1.7109375" style="255" customWidth="1"/>
    <col min="5390" max="5390" width="10.7109375" style="255" customWidth="1"/>
    <col min="5391" max="5391" width="1.7109375" style="255" customWidth="1"/>
    <col min="5392" max="5392" width="10.7109375" style="255" customWidth="1"/>
    <col min="5393" max="5393" width="1.7109375" style="255" customWidth="1"/>
    <col min="5394" max="5394" width="9.140625" style="255"/>
    <col min="5395" max="5395" width="8.7109375" style="255" customWidth="1"/>
    <col min="5396" max="5396" width="0" style="255" hidden="1" customWidth="1"/>
    <col min="5397" max="5397" width="5.7109375" style="255" customWidth="1"/>
    <col min="5398" max="5632" width="9.140625" style="255"/>
    <col min="5633" max="5634" width="3.28515625" style="255" customWidth="1"/>
    <col min="5635" max="5635" width="4.7109375" style="255" customWidth="1"/>
    <col min="5636" max="5636" width="4.28515625" style="255" customWidth="1"/>
    <col min="5637" max="5637" width="12.7109375" style="255" customWidth="1"/>
    <col min="5638" max="5638" width="2.7109375" style="255" customWidth="1"/>
    <col min="5639" max="5639" width="7.7109375" style="255" customWidth="1"/>
    <col min="5640" max="5640" width="5.85546875" style="255" customWidth="1"/>
    <col min="5641" max="5641" width="1.7109375" style="255" customWidth="1"/>
    <col min="5642" max="5642" width="10.7109375" style="255" customWidth="1"/>
    <col min="5643" max="5643" width="1.7109375" style="255" customWidth="1"/>
    <col min="5644" max="5644" width="11.7109375" style="255" customWidth="1"/>
    <col min="5645" max="5645" width="1.7109375" style="255" customWidth="1"/>
    <col min="5646" max="5646" width="10.7109375" style="255" customWidth="1"/>
    <col min="5647" max="5647" width="1.7109375" style="255" customWidth="1"/>
    <col min="5648" max="5648" width="10.7109375" style="255" customWidth="1"/>
    <col min="5649" max="5649" width="1.7109375" style="255" customWidth="1"/>
    <col min="5650" max="5650" width="9.140625" style="255"/>
    <col min="5651" max="5651" width="8.7109375" style="255" customWidth="1"/>
    <col min="5652" max="5652" width="0" style="255" hidden="1" customWidth="1"/>
    <col min="5653" max="5653" width="5.7109375" style="255" customWidth="1"/>
    <col min="5654" max="5888" width="9.140625" style="255"/>
    <col min="5889" max="5890" width="3.28515625" style="255" customWidth="1"/>
    <col min="5891" max="5891" width="4.7109375" style="255" customWidth="1"/>
    <col min="5892" max="5892" width="4.28515625" style="255" customWidth="1"/>
    <col min="5893" max="5893" width="12.7109375" style="255" customWidth="1"/>
    <col min="5894" max="5894" width="2.7109375" style="255" customWidth="1"/>
    <col min="5895" max="5895" width="7.7109375" style="255" customWidth="1"/>
    <col min="5896" max="5896" width="5.85546875" style="255" customWidth="1"/>
    <col min="5897" max="5897" width="1.7109375" style="255" customWidth="1"/>
    <col min="5898" max="5898" width="10.7109375" style="255" customWidth="1"/>
    <col min="5899" max="5899" width="1.7109375" style="255" customWidth="1"/>
    <col min="5900" max="5900" width="11.7109375" style="255" customWidth="1"/>
    <col min="5901" max="5901" width="1.7109375" style="255" customWidth="1"/>
    <col min="5902" max="5902" width="10.7109375" style="255" customWidth="1"/>
    <col min="5903" max="5903" width="1.7109375" style="255" customWidth="1"/>
    <col min="5904" max="5904" width="10.7109375" style="255" customWidth="1"/>
    <col min="5905" max="5905" width="1.7109375" style="255" customWidth="1"/>
    <col min="5906" max="5906" width="9.140625" style="255"/>
    <col min="5907" max="5907" width="8.7109375" style="255" customWidth="1"/>
    <col min="5908" max="5908" width="0" style="255" hidden="1" customWidth="1"/>
    <col min="5909" max="5909" width="5.7109375" style="255" customWidth="1"/>
    <col min="5910" max="6144" width="9.140625" style="255"/>
    <col min="6145" max="6146" width="3.28515625" style="255" customWidth="1"/>
    <col min="6147" max="6147" width="4.7109375" style="255" customWidth="1"/>
    <col min="6148" max="6148" width="4.28515625" style="255" customWidth="1"/>
    <col min="6149" max="6149" width="12.7109375" style="255" customWidth="1"/>
    <col min="6150" max="6150" width="2.7109375" style="255" customWidth="1"/>
    <col min="6151" max="6151" width="7.7109375" style="255" customWidth="1"/>
    <col min="6152" max="6152" width="5.85546875" style="255" customWidth="1"/>
    <col min="6153" max="6153" width="1.7109375" style="255" customWidth="1"/>
    <col min="6154" max="6154" width="10.7109375" style="255" customWidth="1"/>
    <col min="6155" max="6155" width="1.7109375" style="255" customWidth="1"/>
    <col min="6156" max="6156" width="11.7109375" style="255" customWidth="1"/>
    <col min="6157" max="6157" width="1.7109375" style="255" customWidth="1"/>
    <col min="6158" max="6158" width="10.7109375" style="255" customWidth="1"/>
    <col min="6159" max="6159" width="1.7109375" style="255" customWidth="1"/>
    <col min="6160" max="6160" width="10.7109375" style="255" customWidth="1"/>
    <col min="6161" max="6161" width="1.7109375" style="255" customWidth="1"/>
    <col min="6162" max="6162" width="9.140625" style="255"/>
    <col min="6163" max="6163" width="8.7109375" style="255" customWidth="1"/>
    <col min="6164" max="6164" width="0" style="255" hidden="1" customWidth="1"/>
    <col min="6165" max="6165" width="5.7109375" style="255" customWidth="1"/>
    <col min="6166" max="6400" width="9.140625" style="255"/>
    <col min="6401" max="6402" width="3.28515625" style="255" customWidth="1"/>
    <col min="6403" max="6403" width="4.7109375" style="255" customWidth="1"/>
    <col min="6404" max="6404" width="4.28515625" style="255" customWidth="1"/>
    <col min="6405" max="6405" width="12.7109375" style="255" customWidth="1"/>
    <col min="6406" max="6406" width="2.7109375" style="255" customWidth="1"/>
    <col min="6407" max="6407" width="7.7109375" style="255" customWidth="1"/>
    <col min="6408" max="6408" width="5.85546875" style="255" customWidth="1"/>
    <col min="6409" max="6409" width="1.7109375" style="255" customWidth="1"/>
    <col min="6410" max="6410" width="10.7109375" style="255" customWidth="1"/>
    <col min="6411" max="6411" width="1.7109375" style="255" customWidth="1"/>
    <col min="6412" max="6412" width="11.7109375" style="255" customWidth="1"/>
    <col min="6413" max="6413" width="1.7109375" style="255" customWidth="1"/>
    <col min="6414" max="6414" width="10.7109375" style="255" customWidth="1"/>
    <col min="6415" max="6415" width="1.7109375" style="255" customWidth="1"/>
    <col min="6416" max="6416" width="10.7109375" style="255" customWidth="1"/>
    <col min="6417" max="6417" width="1.7109375" style="255" customWidth="1"/>
    <col min="6418" max="6418" width="9.140625" style="255"/>
    <col min="6419" max="6419" width="8.7109375" style="255" customWidth="1"/>
    <col min="6420" max="6420" width="0" style="255" hidden="1" customWidth="1"/>
    <col min="6421" max="6421" width="5.7109375" style="255" customWidth="1"/>
    <col min="6422" max="6656" width="9.140625" style="255"/>
    <col min="6657" max="6658" width="3.28515625" style="255" customWidth="1"/>
    <col min="6659" max="6659" width="4.7109375" style="255" customWidth="1"/>
    <col min="6660" max="6660" width="4.28515625" style="255" customWidth="1"/>
    <col min="6661" max="6661" width="12.7109375" style="255" customWidth="1"/>
    <col min="6662" max="6662" width="2.7109375" style="255" customWidth="1"/>
    <col min="6663" max="6663" width="7.7109375" style="255" customWidth="1"/>
    <col min="6664" max="6664" width="5.85546875" style="255" customWidth="1"/>
    <col min="6665" max="6665" width="1.7109375" style="255" customWidth="1"/>
    <col min="6666" max="6666" width="10.7109375" style="255" customWidth="1"/>
    <col min="6667" max="6667" width="1.7109375" style="255" customWidth="1"/>
    <col min="6668" max="6668" width="11.7109375" style="255" customWidth="1"/>
    <col min="6669" max="6669" width="1.7109375" style="255" customWidth="1"/>
    <col min="6670" max="6670" width="10.7109375" style="255" customWidth="1"/>
    <col min="6671" max="6671" width="1.7109375" style="255" customWidth="1"/>
    <col min="6672" max="6672" width="10.7109375" style="255" customWidth="1"/>
    <col min="6673" max="6673" width="1.7109375" style="255" customWidth="1"/>
    <col min="6674" max="6674" width="9.140625" style="255"/>
    <col min="6675" max="6675" width="8.7109375" style="255" customWidth="1"/>
    <col min="6676" max="6676" width="0" style="255" hidden="1" customWidth="1"/>
    <col min="6677" max="6677" width="5.7109375" style="255" customWidth="1"/>
    <col min="6678" max="6912" width="9.140625" style="255"/>
    <col min="6913" max="6914" width="3.28515625" style="255" customWidth="1"/>
    <col min="6915" max="6915" width="4.7109375" style="255" customWidth="1"/>
    <col min="6916" max="6916" width="4.28515625" style="255" customWidth="1"/>
    <col min="6917" max="6917" width="12.7109375" style="255" customWidth="1"/>
    <col min="6918" max="6918" width="2.7109375" style="255" customWidth="1"/>
    <col min="6919" max="6919" width="7.7109375" style="255" customWidth="1"/>
    <col min="6920" max="6920" width="5.85546875" style="255" customWidth="1"/>
    <col min="6921" max="6921" width="1.7109375" style="255" customWidth="1"/>
    <col min="6922" max="6922" width="10.7109375" style="255" customWidth="1"/>
    <col min="6923" max="6923" width="1.7109375" style="255" customWidth="1"/>
    <col min="6924" max="6924" width="11.7109375" style="255" customWidth="1"/>
    <col min="6925" max="6925" width="1.7109375" style="255" customWidth="1"/>
    <col min="6926" max="6926" width="10.7109375" style="255" customWidth="1"/>
    <col min="6927" max="6927" width="1.7109375" style="255" customWidth="1"/>
    <col min="6928" max="6928" width="10.7109375" style="255" customWidth="1"/>
    <col min="6929" max="6929" width="1.7109375" style="255" customWidth="1"/>
    <col min="6930" max="6930" width="9.140625" style="255"/>
    <col min="6931" max="6931" width="8.7109375" style="255" customWidth="1"/>
    <col min="6932" max="6932" width="0" style="255" hidden="1" customWidth="1"/>
    <col min="6933" max="6933" width="5.7109375" style="255" customWidth="1"/>
    <col min="6934" max="7168" width="9.140625" style="255"/>
    <col min="7169" max="7170" width="3.28515625" style="255" customWidth="1"/>
    <col min="7171" max="7171" width="4.7109375" style="255" customWidth="1"/>
    <col min="7172" max="7172" width="4.28515625" style="255" customWidth="1"/>
    <col min="7173" max="7173" width="12.7109375" style="255" customWidth="1"/>
    <col min="7174" max="7174" width="2.7109375" style="255" customWidth="1"/>
    <col min="7175" max="7175" width="7.7109375" style="255" customWidth="1"/>
    <col min="7176" max="7176" width="5.85546875" style="255" customWidth="1"/>
    <col min="7177" max="7177" width="1.7109375" style="255" customWidth="1"/>
    <col min="7178" max="7178" width="10.7109375" style="255" customWidth="1"/>
    <col min="7179" max="7179" width="1.7109375" style="255" customWidth="1"/>
    <col min="7180" max="7180" width="11.7109375" style="255" customWidth="1"/>
    <col min="7181" max="7181" width="1.7109375" style="255" customWidth="1"/>
    <col min="7182" max="7182" width="10.7109375" style="255" customWidth="1"/>
    <col min="7183" max="7183" width="1.7109375" style="255" customWidth="1"/>
    <col min="7184" max="7184" width="10.7109375" style="255" customWidth="1"/>
    <col min="7185" max="7185" width="1.7109375" style="255" customWidth="1"/>
    <col min="7186" max="7186" width="9.140625" style="255"/>
    <col min="7187" max="7187" width="8.7109375" style="255" customWidth="1"/>
    <col min="7188" max="7188" width="0" style="255" hidden="1" customWidth="1"/>
    <col min="7189" max="7189" width="5.7109375" style="255" customWidth="1"/>
    <col min="7190" max="7424" width="9.140625" style="255"/>
    <col min="7425" max="7426" width="3.28515625" style="255" customWidth="1"/>
    <col min="7427" max="7427" width="4.7109375" style="255" customWidth="1"/>
    <col min="7428" max="7428" width="4.28515625" style="255" customWidth="1"/>
    <col min="7429" max="7429" width="12.7109375" style="255" customWidth="1"/>
    <col min="7430" max="7430" width="2.7109375" style="255" customWidth="1"/>
    <col min="7431" max="7431" width="7.7109375" style="255" customWidth="1"/>
    <col min="7432" max="7432" width="5.85546875" style="255" customWidth="1"/>
    <col min="7433" max="7433" width="1.7109375" style="255" customWidth="1"/>
    <col min="7434" max="7434" width="10.7109375" style="255" customWidth="1"/>
    <col min="7435" max="7435" width="1.7109375" style="255" customWidth="1"/>
    <col min="7436" max="7436" width="11.7109375" style="255" customWidth="1"/>
    <col min="7437" max="7437" width="1.7109375" style="255" customWidth="1"/>
    <col min="7438" max="7438" width="10.7109375" style="255" customWidth="1"/>
    <col min="7439" max="7439" width="1.7109375" style="255" customWidth="1"/>
    <col min="7440" max="7440" width="10.7109375" style="255" customWidth="1"/>
    <col min="7441" max="7441" width="1.7109375" style="255" customWidth="1"/>
    <col min="7442" max="7442" width="9.140625" style="255"/>
    <col min="7443" max="7443" width="8.7109375" style="255" customWidth="1"/>
    <col min="7444" max="7444" width="0" style="255" hidden="1" customWidth="1"/>
    <col min="7445" max="7445" width="5.7109375" style="255" customWidth="1"/>
    <col min="7446" max="7680" width="9.140625" style="255"/>
    <col min="7681" max="7682" width="3.28515625" style="255" customWidth="1"/>
    <col min="7683" max="7683" width="4.7109375" style="255" customWidth="1"/>
    <col min="7684" max="7684" width="4.28515625" style="255" customWidth="1"/>
    <col min="7685" max="7685" width="12.7109375" style="255" customWidth="1"/>
    <col min="7686" max="7686" width="2.7109375" style="255" customWidth="1"/>
    <col min="7687" max="7687" width="7.7109375" style="255" customWidth="1"/>
    <col min="7688" max="7688" width="5.85546875" style="255" customWidth="1"/>
    <col min="7689" max="7689" width="1.7109375" style="255" customWidth="1"/>
    <col min="7690" max="7690" width="10.7109375" style="255" customWidth="1"/>
    <col min="7691" max="7691" width="1.7109375" style="255" customWidth="1"/>
    <col min="7692" max="7692" width="11.7109375" style="255" customWidth="1"/>
    <col min="7693" max="7693" width="1.7109375" style="255" customWidth="1"/>
    <col min="7694" max="7694" width="10.7109375" style="255" customWidth="1"/>
    <col min="7695" max="7695" width="1.7109375" style="255" customWidth="1"/>
    <col min="7696" max="7696" width="10.7109375" style="255" customWidth="1"/>
    <col min="7697" max="7697" width="1.7109375" style="255" customWidth="1"/>
    <col min="7698" max="7698" width="9.140625" style="255"/>
    <col min="7699" max="7699" width="8.7109375" style="255" customWidth="1"/>
    <col min="7700" max="7700" width="0" style="255" hidden="1" customWidth="1"/>
    <col min="7701" max="7701" width="5.7109375" style="255" customWidth="1"/>
    <col min="7702" max="7936" width="9.140625" style="255"/>
    <col min="7937" max="7938" width="3.28515625" style="255" customWidth="1"/>
    <col min="7939" max="7939" width="4.7109375" style="255" customWidth="1"/>
    <col min="7940" max="7940" width="4.28515625" style="255" customWidth="1"/>
    <col min="7941" max="7941" width="12.7109375" style="255" customWidth="1"/>
    <col min="7942" max="7942" width="2.7109375" style="255" customWidth="1"/>
    <col min="7943" max="7943" width="7.7109375" style="255" customWidth="1"/>
    <col min="7944" max="7944" width="5.85546875" style="255" customWidth="1"/>
    <col min="7945" max="7945" width="1.7109375" style="255" customWidth="1"/>
    <col min="7946" max="7946" width="10.7109375" style="255" customWidth="1"/>
    <col min="7947" max="7947" width="1.7109375" style="255" customWidth="1"/>
    <col min="7948" max="7948" width="11.7109375" style="255" customWidth="1"/>
    <col min="7949" max="7949" width="1.7109375" style="255" customWidth="1"/>
    <col min="7950" max="7950" width="10.7109375" style="255" customWidth="1"/>
    <col min="7951" max="7951" width="1.7109375" style="255" customWidth="1"/>
    <col min="7952" max="7952" width="10.7109375" style="255" customWidth="1"/>
    <col min="7953" max="7953" width="1.7109375" style="255" customWidth="1"/>
    <col min="7954" max="7954" width="9.140625" style="255"/>
    <col min="7955" max="7955" width="8.7109375" style="255" customWidth="1"/>
    <col min="7956" max="7956" width="0" style="255" hidden="1" customWidth="1"/>
    <col min="7957" max="7957" width="5.7109375" style="255" customWidth="1"/>
    <col min="7958" max="8192" width="9.140625" style="255"/>
    <col min="8193" max="8194" width="3.28515625" style="255" customWidth="1"/>
    <col min="8195" max="8195" width="4.7109375" style="255" customWidth="1"/>
    <col min="8196" max="8196" width="4.28515625" style="255" customWidth="1"/>
    <col min="8197" max="8197" width="12.7109375" style="255" customWidth="1"/>
    <col min="8198" max="8198" width="2.7109375" style="255" customWidth="1"/>
    <col min="8199" max="8199" width="7.7109375" style="255" customWidth="1"/>
    <col min="8200" max="8200" width="5.85546875" style="255" customWidth="1"/>
    <col min="8201" max="8201" width="1.7109375" style="255" customWidth="1"/>
    <col min="8202" max="8202" width="10.7109375" style="255" customWidth="1"/>
    <col min="8203" max="8203" width="1.7109375" style="255" customWidth="1"/>
    <col min="8204" max="8204" width="11.7109375" style="255" customWidth="1"/>
    <col min="8205" max="8205" width="1.7109375" style="255" customWidth="1"/>
    <col min="8206" max="8206" width="10.7109375" style="255" customWidth="1"/>
    <col min="8207" max="8207" width="1.7109375" style="255" customWidth="1"/>
    <col min="8208" max="8208" width="10.7109375" style="255" customWidth="1"/>
    <col min="8209" max="8209" width="1.7109375" style="255" customWidth="1"/>
    <col min="8210" max="8210" width="9.140625" style="255"/>
    <col min="8211" max="8211" width="8.7109375" style="255" customWidth="1"/>
    <col min="8212" max="8212" width="0" style="255" hidden="1" customWidth="1"/>
    <col min="8213" max="8213" width="5.7109375" style="255" customWidth="1"/>
    <col min="8214" max="8448" width="9.140625" style="255"/>
    <col min="8449" max="8450" width="3.28515625" style="255" customWidth="1"/>
    <col min="8451" max="8451" width="4.7109375" style="255" customWidth="1"/>
    <col min="8452" max="8452" width="4.28515625" style="255" customWidth="1"/>
    <col min="8453" max="8453" width="12.7109375" style="255" customWidth="1"/>
    <col min="8454" max="8454" width="2.7109375" style="255" customWidth="1"/>
    <col min="8455" max="8455" width="7.7109375" style="255" customWidth="1"/>
    <col min="8456" max="8456" width="5.85546875" style="255" customWidth="1"/>
    <col min="8457" max="8457" width="1.7109375" style="255" customWidth="1"/>
    <col min="8458" max="8458" width="10.7109375" style="255" customWidth="1"/>
    <col min="8459" max="8459" width="1.7109375" style="255" customWidth="1"/>
    <col min="8460" max="8460" width="11.7109375" style="255" customWidth="1"/>
    <col min="8461" max="8461" width="1.7109375" style="255" customWidth="1"/>
    <col min="8462" max="8462" width="10.7109375" style="255" customWidth="1"/>
    <col min="8463" max="8463" width="1.7109375" style="255" customWidth="1"/>
    <col min="8464" max="8464" width="10.7109375" style="255" customWidth="1"/>
    <col min="8465" max="8465" width="1.7109375" style="255" customWidth="1"/>
    <col min="8466" max="8466" width="9.140625" style="255"/>
    <col min="8467" max="8467" width="8.7109375" style="255" customWidth="1"/>
    <col min="8468" max="8468" width="0" style="255" hidden="1" customWidth="1"/>
    <col min="8469" max="8469" width="5.7109375" style="255" customWidth="1"/>
    <col min="8470" max="8704" width="9.140625" style="255"/>
    <col min="8705" max="8706" width="3.28515625" style="255" customWidth="1"/>
    <col min="8707" max="8707" width="4.7109375" style="255" customWidth="1"/>
    <col min="8708" max="8708" width="4.28515625" style="255" customWidth="1"/>
    <col min="8709" max="8709" width="12.7109375" style="255" customWidth="1"/>
    <col min="8710" max="8710" width="2.7109375" style="255" customWidth="1"/>
    <col min="8711" max="8711" width="7.7109375" style="255" customWidth="1"/>
    <col min="8712" max="8712" width="5.85546875" style="255" customWidth="1"/>
    <col min="8713" max="8713" width="1.7109375" style="255" customWidth="1"/>
    <col min="8714" max="8714" width="10.7109375" style="255" customWidth="1"/>
    <col min="8715" max="8715" width="1.7109375" style="255" customWidth="1"/>
    <col min="8716" max="8716" width="11.7109375" style="255" customWidth="1"/>
    <col min="8717" max="8717" width="1.7109375" style="255" customWidth="1"/>
    <col min="8718" max="8718" width="10.7109375" style="255" customWidth="1"/>
    <col min="8719" max="8719" width="1.7109375" style="255" customWidth="1"/>
    <col min="8720" max="8720" width="10.7109375" style="255" customWidth="1"/>
    <col min="8721" max="8721" width="1.7109375" style="255" customWidth="1"/>
    <col min="8722" max="8722" width="9.140625" style="255"/>
    <col min="8723" max="8723" width="8.7109375" style="255" customWidth="1"/>
    <col min="8724" max="8724" width="0" style="255" hidden="1" customWidth="1"/>
    <col min="8725" max="8725" width="5.7109375" style="255" customWidth="1"/>
    <col min="8726" max="8960" width="9.140625" style="255"/>
    <col min="8961" max="8962" width="3.28515625" style="255" customWidth="1"/>
    <col min="8963" max="8963" width="4.7109375" style="255" customWidth="1"/>
    <col min="8964" max="8964" width="4.28515625" style="255" customWidth="1"/>
    <col min="8965" max="8965" width="12.7109375" style="255" customWidth="1"/>
    <col min="8966" max="8966" width="2.7109375" style="255" customWidth="1"/>
    <col min="8967" max="8967" width="7.7109375" style="255" customWidth="1"/>
    <col min="8968" max="8968" width="5.85546875" style="255" customWidth="1"/>
    <col min="8969" max="8969" width="1.7109375" style="255" customWidth="1"/>
    <col min="8970" max="8970" width="10.7109375" style="255" customWidth="1"/>
    <col min="8971" max="8971" width="1.7109375" style="255" customWidth="1"/>
    <col min="8972" max="8972" width="11.7109375" style="255" customWidth="1"/>
    <col min="8973" max="8973" width="1.7109375" style="255" customWidth="1"/>
    <col min="8974" max="8974" width="10.7109375" style="255" customWidth="1"/>
    <col min="8975" max="8975" width="1.7109375" style="255" customWidth="1"/>
    <col min="8976" max="8976" width="10.7109375" style="255" customWidth="1"/>
    <col min="8977" max="8977" width="1.7109375" style="255" customWidth="1"/>
    <col min="8978" max="8978" width="9.140625" style="255"/>
    <col min="8979" max="8979" width="8.7109375" style="255" customWidth="1"/>
    <col min="8980" max="8980" width="0" style="255" hidden="1" customWidth="1"/>
    <col min="8981" max="8981" width="5.7109375" style="255" customWidth="1"/>
    <col min="8982" max="9216" width="9.140625" style="255"/>
    <col min="9217" max="9218" width="3.28515625" style="255" customWidth="1"/>
    <col min="9219" max="9219" width="4.7109375" style="255" customWidth="1"/>
    <col min="9220" max="9220" width="4.28515625" style="255" customWidth="1"/>
    <col min="9221" max="9221" width="12.7109375" style="255" customWidth="1"/>
    <col min="9222" max="9222" width="2.7109375" style="255" customWidth="1"/>
    <col min="9223" max="9223" width="7.7109375" style="255" customWidth="1"/>
    <col min="9224" max="9224" width="5.85546875" style="255" customWidth="1"/>
    <col min="9225" max="9225" width="1.7109375" style="255" customWidth="1"/>
    <col min="9226" max="9226" width="10.7109375" style="255" customWidth="1"/>
    <col min="9227" max="9227" width="1.7109375" style="255" customWidth="1"/>
    <col min="9228" max="9228" width="11.7109375" style="255" customWidth="1"/>
    <col min="9229" max="9229" width="1.7109375" style="255" customWidth="1"/>
    <col min="9230" max="9230" width="10.7109375" style="255" customWidth="1"/>
    <col min="9231" max="9231" width="1.7109375" style="255" customWidth="1"/>
    <col min="9232" max="9232" width="10.7109375" style="255" customWidth="1"/>
    <col min="9233" max="9233" width="1.7109375" style="255" customWidth="1"/>
    <col min="9234" max="9234" width="9.140625" style="255"/>
    <col min="9235" max="9235" width="8.7109375" style="255" customWidth="1"/>
    <col min="9236" max="9236" width="0" style="255" hidden="1" customWidth="1"/>
    <col min="9237" max="9237" width="5.7109375" style="255" customWidth="1"/>
    <col min="9238" max="9472" width="9.140625" style="255"/>
    <col min="9473" max="9474" width="3.28515625" style="255" customWidth="1"/>
    <col min="9475" max="9475" width="4.7109375" style="255" customWidth="1"/>
    <col min="9476" max="9476" width="4.28515625" style="255" customWidth="1"/>
    <col min="9477" max="9477" width="12.7109375" style="255" customWidth="1"/>
    <col min="9478" max="9478" width="2.7109375" style="255" customWidth="1"/>
    <col min="9479" max="9479" width="7.7109375" style="255" customWidth="1"/>
    <col min="9480" max="9480" width="5.85546875" style="255" customWidth="1"/>
    <col min="9481" max="9481" width="1.7109375" style="255" customWidth="1"/>
    <col min="9482" max="9482" width="10.7109375" style="255" customWidth="1"/>
    <col min="9483" max="9483" width="1.7109375" style="255" customWidth="1"/>
    <col min="9484" max="9484" width="11.7109375" style="255" customWidth="1"/>
    <col min="9485" max="9485" width="1.7109375" style="255" customWidth="1"/>
    <col min="9486" max="9486" width="10.7109375" style="255" customWidth="1"/>
    <col min="9487" max="9487" width="1.7109375" style="255" customWidth="1"/>
    <col min="9488" max="9488" width="10.7109375" style="255" customWidth="1"/>
    <col min="9489" max="9489" width="1.7109375" style="255" customWidth="1"/>
    <col min="9490" max="9490" width="9.140625" style="255"/>
    <col min="9491" max="9491" width="8.7109375" style="255" customWidth="1"/>
    <col min="9492" max="9492" width="0" style="255" hidden="1" customWidth="1"/>
    <col min="9493" max="9493" width="5.7109375" style="255" customWidth="1"/>
    <col min="9494" max="9728" width="9.140625" style="255"/>
    <col min="9729" max="9730" width="3.28515625" style="255" customWidth="1"/>
    <col min="9731" max="9731" width="4.7109375" style="255" customWidth="1"/>
    <col min="9732" max="9732" width="4.28515625" style="255" customWidth="1"/>
    <col min="9733" max="9733" width="12.7109375" style="255" customWidth="1"/>
    <col min="9734" max="9734" width="2.7109375" style="255" customWidth="1"/>
    <col min="9735" max="9735" width="7.7109375" style="255" customWidth="1"/>
    <col min="9736" max="9736" width="5.85546875" style="255" customWidth="1"/>
    <col min="9737" max="9737" width="1.7109375" style="255" customWidth="1"/>
    <col min="9738" max="9738" width="10.7109375" style="255" customWidth="1"/>
    <col min="9739" max="9739" width="1.7109375" style="255" customWidth="1"/>
    <col min="9740" max="9740" width="11.7109375" style="255" customWidth="1"/>
    <col min="9741" max="9741" width="1.7109375" style="255" customWidth="1"/>
    <col min="9742" max="9742" width="10.7109375" style="255" customWidth="1"/>
    <col min="9743" max="9743" width="1.7109375" style="255" customWidth="1"/>
    <col min="9744" max="9744" width="10.7109375" style="255" customWidth="1"/>
    <col min="9745" max="9745" width="1.7109375" style="255" customWidth="1"/>
    <col min="9746" max="9746" width="9.140625" style="255"/>
    <col min="9747" max="9747" width="8.7109375" style="255" customWidth="1"/>
    <col min="9748" max="9748" width="0" style="255" hidden="1" customWidth="1"/>
    <col min="9749" max="9749" width="5.7109375" style="255" customWidth="1"/>
    <col min="9750" max="9984" width="9.140625" style="255"/>
    <col min="9985" max="9986" width="3.28515625" style="255" customWidth="1"/>
    <col min="9987" max="9987" width="4.7109375" style="255" customWidth="1"/>
    <col min="9988" max="9988" width="4.28515625" style="255" customWidth="1"/>
    <col min="9989" max="9989" width="12.7109375" style="255" customWidth="1"/>
    <col min="9990" max="9990" width="2.7109375" style="255" customWidth="1"/>
    <col min="9991" max="9991" width="7.7109375" style="255" customWidth="1"/>
    <col min="9992" max="9992" width="5.85546875" style="255" customWidth="1"/>
    <col min="9993" max="9993" width="1.7109375" style="255" customWidth="1"/>
    <col min="9994" max="9994" width="10.7109375" style="255" customWidth="1"/>
    <col min="9995" max="9995" width="1.7109375" style="255" customWidth="1"/>
    <col min="9996" max="9996" width="11.7109375" style="255" customWidth="1"/>
    <col min="9997" max="9997" width="1.7109375" style="255" customWidth="1"/>
    <col min="9998" max="9998" width="10.7109375" style="255" customWidth="1"/>
    <col min="9999" max="9999" width="1.7109375" style="255" customWidth="1"/>
    <col min="10000" max="10000" width="10.7109375" style="255" customWidth="1"/>
    <col min="10001" max="10001" width="1.7109375" style="255" customWidth="1"/>
    <col min="10002" max="10002" width="9.140625" style="255"/>
    <col min="10003" max="10003" width="8.7109375" style="255" customWidth="1"/>
    <col min="10004" max="10004" width="0" style="255" hidden="1" customWidth="1"/>
    <col min="10005" max="10005" width="5.7109375" style="255" customWidth="1"/>
    <col min="10006" max="10240" width="9.140625" style="255"/>
    <col min="10241" max="10242" width="3.28515625" style="255" customWidth="1"/>
    <col min="10243" max="10243" width="4.7109375" style="255" customWidth="1"/>
    <col min="10244" max="10244" width="4.28515625" style="255" customWidth="1"/>
    <col min="10245" max="10245" width="12.7109375" style="255" customWidth="1"/>
    <col min="10246" max="10246" width="2.7109375" style="255" customWidth="1"/>
    <col min="10247" max="10247" width="7.7109375" style="255" customWidth="1"/>
    <col min="10248" max="10248" width="5.85546875" style="255" customWidth="1"/>
    <col min="10249" max="10249" width="1.7109375" style="255" customWidth="1"/>
    <col min="10250" max="10250" width="10.7109375" style="255" customWidth="1"/>
    <col min="10251" max="10251" width="1.7109375" style="255" customWidth="1"/>
    <col min="10252" max="10252" width="11.7109375" style="255" customWidth="1"/>
    <col min="10253" max="10253" width="1.7109375" style="255" customWidth="1"/>
    <col min="10254" max="10254" width="10.7109375" style="255" customWidth="1"/>
    <col min="10255" max="10255" width="1.7109375" style="255" customWidth="1"/>
    <col min="10256" max="10256" width="10.7109375" style="255" customWidth="1"/>
    <col min="10257" max="10257" width="1.7109375" style="255" customWidth="1"/>
    <col min="10258" max="10258" width="9.140625" style="255"/>
    <col min="10259" max="10259" width="8.7109375" style="255" customWidth="1"/>
    <col min="10260" max="10260" width="0" style="255" hidden="1" customWidth="1"/>
    <col min="10261" max="10261" width="5.7109375" style="255" customWidth="1"/>
    <col min="10262" max="10496" width="9.140625" style="255"/>
    <col min="10497" max="10498" width="3.28515625" style="255" customWidth="1"/>
    <col min="10499" max="10499" width="4.7109375" style="255" customWidth="1"/>
    <col min="10500" max="10500" width="4.28515625" style="255" customWidth="1"/>
    <col min="10501" max="10501" width="12.7109375" style="255" customWidth="1"/>
    <col min="10502" max="10502" width="2.7109375" style="255" customWidth="1"/>
    <col min="10503" max="10503" width="7.7109375" style="255" customWidth="1"/>
    <col min="10504" max="10504" width="5.85546875" style="255" customWidth="1"/>
    <col min="10505" max="10505" width="1.7109375" style="255" customWidth="1"/>
    <col min="10506" max="10506" width="10.7109375" style="255" customWidth="1"/>
    <col min="10507" max="10507" width="1.7109375" style="255" customWidth="1"/>
    <col min="10508" max="10508" width="11.7109375" style="255" customWidth="1"/>
    <col min="10509" max="10509" width="1.7109375" style="255" customWidth="1"/>
    <col min="10510" max="10510" width="10.7109375" style="255" customWidth="1"/>
    <col min="10511" max="10511" width="1.7109375" style="255" customWidth="1"/>
    <col min="10512" max="10512" width="10.7109375" style="255" customWidth="1"/>
    <col min="10513" max="10513" width="1.7109375" style="255" customWidth="1"/>
    <col min="10514" max="10514" width="9.140625" style="255"/>
    <col min="10515" max="10515" width="8.7109375" style="255" customWidth="1"/>
    <col min="10516" max="10516" width="0" style="255" hidden="1" customWidth="1"/>
    <col min="10517" max="10517" width="5.7109375" style="255" customWidth="1"/>
    <col min="10518" max="10752" width="9.140625" style="255"/>
    <col min="10753" max="10754" width="3.28515625" style="255" customWidth="1"/>
    <col min="10755" max="10755" width="4.7109375" style="255" customWidth="1"/>
    <col min="10756" max="10756" width="4.28515625" style="255" customWidth="1"/>
    <col min="10757" max="10757" width="12.7109375" style="255" customWidth="1"/>
    <col min="10758" max="10758" width="2.7109375" style="255" customWidth="1"/>
    <col min="10759" max="10759" width="7.7109375" style="255" customWidth="1"/>
    <col min="10760" max="10760" width="5.85546875" style="255" customWidth="1"/>
    <col min="10761" max="10761" width="1.7109375" style="255" customWidth="1"/>
    <col min="10762" max="10762" width="10.7109375" style="255" customWidth="1"/>
    <col min="10763" max="10763" width="1.7109375" style="255" customWidth="1"/>
    <col min="10764" max="10764" width="11.7109375" style="255" customWidth="1"/>
    <col min="10765" max="10765" width="1.7109375" style="255" customWidth="1"/>
    <col min="10766" max="10766" width="10.7109375" style="255" customWidth="1"/>
    <col min="10767" max="10767" width="1.7109375" style="255" customWidth="1"/>
    <col min="10768" max="10768" width="10.7109375" style="255" customWidth="1"/>
    <col min="10769" max="10769" width="1.7109375" style="255" customWidth="1"/>
    <col min="10770" max="10770" width="9.140625" style="255"/>
    <col min="10771" max="10771" width="8.7109375" style="255" customWidth="1"/>
    <col min="10772" max="10772" width="0" style="255" hidden="1" customWidth="1"/>
    <col min="10773" max="10773" width="5.7109375" style="255" customWidth="1"/>
    <col min="10774" max="11008" width="9.140625" style="255"/>
    <col min="11009" max="11010" width="3.28515625" style="255" customWidth="1"/>
    <col min="11011" max="11011" width="4.7109375" style="255" customWidth="1"/>
    <col min="11012" max="11012" width="4.28515625" style="255" customWidth="1"/>
    <col min="11013" max="11013" width="12.7109375" style="255" customWidth="1"/>
    <col min="11014" max="11014" width="2.7109375" style="255" customWidth="1"/>
    <col min="11015" max="11015" width="7.7109375" style="255" customWidth="1"/>
    <col min="11016" max="11016" width="5.85546875" style="255" customWidth="1"/>
    <col min="11017" max="11017" width="1.7109375" style="255" customWidth="1"/>
    <col min="11018" max="11018" width="10.7109375" style="255" customWidth="1"/>
    <col min="11019" max="11019" width="1.7109375" style="255" customWidth="1"/>
    <col min="11020" max="11020" width="11.7109375" style="255" customWidth="1"/>
    <col min="11021" max="11021" width="1.7109375" style="255" customWidth="1"/>
    <col min="11022" max="11022" width="10.7109375" style="255" customWidth="1"/>
    <col min="11023" max="11023" width="1.7109375" style="255" customWidth="1"/>
    <col min="11024" max="11024" width="10.7109375" style="255" customWidth="1"/>
    <col min="11025" max="11025" width="1.7109375" style="255" customWidth="1"/>
    <col min="11026" max="11026" width="9.140625" style="255"/>
    <col min="11027" max="11027" width="8.7109375" style="255" customWidth="1"/>
    <col min="11028" max="11028" width="0" style="255" hidden="1" customWidth="1"/>
    <col min="11029" max="11029" width="5.7109375" style="255" customWidth="1"/>
    <col min="11030" max="11264" width="9.140625" style="255"/>
    <col min="11265" max="11266" width="3.28515625" style="255" customWidth="1"/>
    <col min="11267" max="11267" width="4.7109375" style="255" customWidth="1"/>
    <col min="11268" max="11268" width="4.28515625" style="255" customWidth="1"/>
    <col min="11269" max="11269" width="12.7109375" style="255" customWidth="1"/>
    <col min="11270" max="11270" width="2.7109375" style="255" customWidth="1"/>
    <col min="11271" max="11271" width="7.7109375" style="255" customWidth="1"/>
    <col min="11272" max="11272" width="5.85546875" style="255" customWidth="1"/>
    <col min="11273" max="11273" width="1.7109375" style="255" customWidth="1"/>
    <col min="11274" max="11274" width="10.7109375" style="255" customWidth="1"/>
    <col min="11275" max="11275" width="1.7109375" style="255" customWidth="1"/>
    <col min="11276" max="11276" width="11.7109375" style="255" customWidth="1"/>
    <col min="11277" max="11277" width="1.7109375" style="255" customWidth="1"/>
    <col min="11278" max="11278" width="10.7109375" style="255" customWidth="1"/>
    <col min="11279" max="11279" width="1.7109375" style="255" customWidth="1"/>
    <col min="11280" max="11280" width="10.7109375" style="255" customWidth="1"/>
    <col min="11281" max="11281" width="1.7109375" style="255" customWidth="1"/>
    <col min="11282" max="11282" width="9.140625" style="255"/>
    <col min="11283" max="11283" width="8.7109375" style="255" customWidth="1"/>
    <col min="11284" max="11284" width="0" style="255" hidden="1" customWidth="1"/>
    <col min="11285" max="11285" width="5.7109375" style="255" customWidth="1"/>
    <col min="11286" max="11520" width="9.140625" style="255"/>
    <col min="11521" max="11522" width="3.28515625" style="255" customWidth="1"/>
    <col min="11523" max="11523" width="4.7109375" style="255" customWidth="1"/>
    <col min="11524" max="11524" width="4.28515625" style="255" customWidth="1"/>
    <col min="11525" max="11525" width="12.7109375" style="255" customWidth="1"/>
    <col min="11526" max="11526" width="2.7109375" style="255" customWidth="1"/>
    <col min="11527" max="11527" width="7.7109375" style="255" customWidth="1"/>
    <col min="11528" max="11528" width="5.85546875" style="255" customWidth="1"/>
    <col min="11529" max="11529" width="1.7109375" style="255" customWidth="1"/>
    <col min="11530" max="11530" width="10.7109375" style="255" customWidth="1"/>
    <col min="11531" max="11531" width="1.7109375" style="255" customWidth="1"/>
    <col min="11532" max="11532" width="11.7109375" style="255" customWidth="1"/>
    <col min="11533" max="11533" width="1.7109375" style="255" customWidth="1"/>
    <col min="11534" max="11534" width="10.7109375" style="255" customWidth="1"/>
    <col min="11535" max="11535" width="1.7109375" style="255" customWidth="1"/>
    <col min="11536" max="11536" width="10.7109375" style="255" customWidth="1"/>
    <col min="11537" max="11537" width="1.7109375" style="255" customWidth="1"/>
    <col min="11538" max="11538" width="9.140625" style="255"/>
    <col min="11539" max="11539" width="8.7109375" style="255" customWidth="1"/>
    <col min="11540" max="11540" width="0" style="255" hidden="1" customWidth="1"/>
    <col min="11541" max="11541" width="5.7109375" style="255" customWidth="1"/>
    <col min="11542" max="11776" width="9.140625" style="255"/>
    <col min="11777" max="11778" width="3.28515625" style="255" customWidth="1"/>
    <col min="11779" max="11779" width="4.7109375" style="255" customWidth="1"/>
    <col min="11780" max="11780" width="4.28515625" style="255" customWidth="1"/>
    <col min="11781" max="11781" width="12.7109375" style="255" customWidth="1"/>
    <col min="11782" max="11782" width="2.7109375" style="255" customWidth="1"/>
    <col min="11783" max="11783" width="7.7109375" style="255" customWidth="1"/>
    <col min="11784" max="11784" width="5.85546875" style="255" customWidth="1"/>
    <col min="11785" max="11785" width="1.7109375" style="255" customWidth="1"/>
    <col min="11786" max="11786" width="10.7109375" style="255" customWidth="1"/>
    <col min="11787" max="11787" width="1.7109375" style="255" customWidth="1"/>
    <col min="11788" max="11788" width="11.7109375" style="255" customWidth="1"/>
    <col min="11789" max="11789" width="1.7109375" style="255" customWidth="1"/>
    <col min="11790" max="11790" width="10.7109375" style="255" customWidth="1"/>
    <col min="11791" max="11791" width="1.7109375" style="255" customWidth="1"/>
    <col min="11792" max="11792" width="10.7109375" style="255" customWidth="1"/>
    <col min="11793" max="11793" width="1.7109375" style="255" customWidth="1"/>
    <col min="11794" max="11794" width="9.140625" style="255"/>
    <col min="11795" max="11795" width="8.7109375" style="255" customWidth="1"/>
    <col min="11796" max="11796" width="0" style="255" hidden="1" customWidth="1"/>
    <col min="11797" max="11797" width="5.7109375" style="255" customWidth="1"/>
    <col min="11798" max="12032" width="9.140625" style="255"/>
    <col min="12033" max="12034" width="3.28515625" style="255" customWidth="1"/>
    <col min="12035" max="12035" width="4.7109375" style="255" customWidth="1"/>
    <col min="12036" max="12036" width="4.28515625" style="255" customWidth="1"/>
    <col min="12037" max="12037" width="12.7109375" style="255" customWidth="1"/>
    <col min="12038" max="12038" width="2.7109375" style="255" customWidth="1"/>
    <col min="12039" max="12039" width="7.7109375" style="255" customWidth="1"/>
    <col min="12040" max="12040" width="5.85546875" style="255" customWidth="1"/>
    <col min="12041" max="12041" width="1.7109375" style="255" customWidth="1"/>
    <col min="12042" max="12042" width="10.7109375" style="255" customWidth="1"/>
    <col min="12043" max="12043" width="1.7109375" style="255" customWidth="1"/>
    <col min="12044" max="12044" width="11.7109375" style="255" customWidth="1"/>
    <col min="12045" max="12045" width="1.7109375" style="255" customWidth="1"/>
    <col min="12046" max="12046" width="10.7109375" style="255" customWidth="1"/>
    <col min="12047" max="12047" width="1.7109375" style="255" customWidth="1"/>
    <col min="12048" max="12048" width="10.7109375" style="255" customWidth="1"/>
    <col min="12049" max="12049" width="1.7109375" style="255" customWidth="1"/>
    <col min="12050" max="12050" width="9.140625" style="255"/>
    <col min="12051" max="12051" width="8.7109375" style="255" customWidth="1"/>
    <col min="12052" max="12052" width="0" style="255" hidden="1" customWidth="1"/>
    <col min="12053" max="12053" width="5.7109375" style="255" customWidth="1"/>
    <col min="12054" max="12288" width="9.140625" style="255"/>
    <col min="12289" max="12290" width="3.28515625" style="255" customWidth="1"/>
    <col min="12291" max="12291" width="4.7109375" style="255" customWidth="1"/>
    <col min="12292" max="12292" width="4.28515625" style="255" customWidth="1"/>
    <col min="12293" max="12293" width="12.7109375" style="255" customWidth="1"/>
    <col min="12294" max="12294" width="2.7109375" style="255" customWidth="1"/>
    <col min="12295" max="12295" width="7.7109375" style="255" customWidth="1"/>
    <col min="12296" max="12296" width="5.85546875" style="255" customWidth="1"/>
    <col min="12297" max="12297" width="1.7109375" style="255" customWidth="1"/>
    <col min="12298" max="12298" width="10.7109375" style="255" customWidth="1"/>
    <col min="12299" max="12299" width="1.7109375" style="255" customWidth="1"/>
    <col min="12300" max="12300" width="11.7109375" style="255" customWidth="1"/>
    <col min="12301" max="12301" width="1.7109375" style="255" customWidth="1"/>
    <col min="12302" max="12302" width="10.7109375" style="255" customWidth="1"/>
    <col min="12303" max="12303" width="1.7109375" style="255" customWidth="1"/>
    <col min="12304" max="12304" width="10.7109375" style="255" customWidth="1"/>
    <col min="12305" max="12305" width="1.7109375" style="255" customWidth="1"/>
    <col min="12306" max="12306" width="9.140625" style="255"/>
    <col min="12307" max="12307" width="8.7109375" style="255" customWidth="1"/>
    <col min="12308" max="12308" width="0" style="255" hidden="1" customWidth="1"/>
    <col min="12309" max="12309" width="5.7109375" style="255" customWidth="1"/>
    <col min="12310" max="12544" width="9.140625" style="255"/>
    <col min="12545" max="12546" width="3.28515625" style="255" customWidth="1"/>
    <col min="12547" max="12547" width="4.7109375" style="255" customWidth="1"/>
    <col min="12548" max="12548" width="4.28515625" style="255" customWidth="1"/>
    <col min="12549" max="12549" width="12.7109375" style="255" customWidth="1"/>
    <col min="12550" max="12550" width="2.7109375" style="255" customWidth="1"/>
    <col min="12551" max="12551" width="7.7109375" style="255" customWidth="1"/>
    <col min="12552" max="12552" width="5.85546875" style="255" customWidth="1"/>
    <col min="12553" max="12553" width="1.7109375" style="255" customWidth="1"/>
    <col min="12554" max="12554" width="10.7109375" style="255" customWidth="1"/>
    <col min="12555" max="12555" width="1.7109375" style="255" customWidth="1"/>
    <col min="12556" max="12556" width="11.7109375" style="255" customWidth="1"/>
    <col min="12557" max="12557" width="1.7109375" style="255" customWidth="1"/>
    <col min="12558" max="12558" width="10.7109375" style="255" customWidth="1"/>
    <col min="12559" max="12559" width="1.7109375" style="255" customWidth="1"/>
    <col min="12560" max="12560" width="10.7109375" style="255" customWidth="1"/>
    <col min="12561" max="12561" width="1.7109375" style="255" customWidth="1"/>
    <col min="12562" max="12562" width="9.140625" style="255"/>
    <col min="12563" max="12563" width="8.7109375" style="255" customWidth="1"/>
    <col min="12564" max="12564" width="0" style="255" hidden="1" customWidth="1"/>
    <col min="12565" max="12565" width="5.7109375" style="255" customWidth="1"/>
    <col min="12566" max="12800" width="9.140625" style="255"/>
    <col min="12801" max="12802" width="3.28515625" style="255" customWidth="1"/>
    <col min="12803" max="12803" width="4.7109375" style="255" customWidth="1"/>
    <col min="12804" max="12804" width="4.28515625" style="255" customWidth="1"/>
    <col min="12805" max="12805" width="12.7109375" style="255" customWidth="1"/>
    <col min="12806" max="12806" width="2.7109375" style="255" customWidth="1"/>
    <col min="12807" max="12807" width="7.7109375" style="255" customWidth="1"/>
    <col min="12808" max="12808" width="5.85546875" style="255" customWidth="1"/>
    <col min="12809" max="12809" width="1.7109375" style="255" customWidth="1"/>
    <col min="12810" max="12810" width="10.7109375" style="255" customWidth="1"/>
    <col min="12811" max="12811" width="1.7109375" style="255" customWidth="1"/>
    <col min="12812" max="12812" width="11.7109375" style="255" customWidth="1"/>
    <col min="12813" max="12813" width="1.7109375" style="255" customWidth="1"/>
    <col min="12814" max="12814" width="10.7109375" style="255" customWidth="1"/>
    <col min="12815" max="12815" width="1.7109375" style="255" customWidth="1"/>
    <col min="12816" max="12816" width="10.7109375" style="255" customWidth="1"/>
    <col min="12817" max="12817" width="1.7109375" style="255" customWidth="1"/>
    <col min="12818" max="12818" width="9.140625" style="255"/>
    <col min="12819" max="12819" width="8.7109375" style="255" customWidth="1"/>
    <col min="12820" max="12820" width="0" style="255" hidden="1" customWidth="1"/>
    <col min="12821" max="12821" width="5.7109375" style="255" customWidth="1"/>
    <col min="12822" max="13056" width="9.140625" style="255"/>
    <col min="13057" max="13058" width="3.28515625" style="255" customWidth="1"/>
    <col min="13059" max="13059" width="4.7109375" style="255" customWidth="1"/>
    <col min="13060" max="13060" width="4.28515625" style="255" customWidth="1"/>
    <col min="13061" max="13061" width="12.7109375" style="255" customWidth="1"/>
    <col min="13062" max="13062" width="2.7109375" style="255" customWidth="1"/>
    <col min="13063" max="13063" width="7.7109375" style="255" customWidth="1"/>
    <col min="13064" max="13064" width="5.85546875" style="255" customWidth="1"/>
    <col min="13065" max="13065" width="1.7109375" style="255" customWidth="1"/>
    <col min="13066" max="13066" width="10.7109375" style="255" customWidth="1"/>
    <col min="13067" max="13067" width="1.7109375" style="255" customWidth="1"/>
    <col min="13068" max="13068" width="11.7109375" style="255" customWidth="1"/>
    <col min="13069" max="13069" width="1.7109375" style="255" customWidth="1"/>
    <col min="13070" max="13070" width="10.7109375" style="255" customWidth="1"/>
    <col min="13071" max="13071" width="1.7109375" style="255" customWidth="1"/>
    <col min="13072" max="13072" width="10.7109375" style="255" customWidth="1"/>
    <col min="13073" max="13073" width="1.7109375" style="255" customWidth="1"/>
    <col min="13074" max="13074" width="9.140625" style="255"/>
    <col min="13075" max="13075" width="8.7109375" style="255" customWidth="1"/>
    <col min="13076" max="13076" width="0" style="255" hidden="1" customWidth="1"/>
    <col min="13077" max="13077" width="5.7109375" style="255" customWidth="1"/>
    <col min="13078" max="13312" width="9.140625" style="255"/>
    <col min="13313" max="13314" width="3.28515625" style="255" customWidth="1"/>
    <col min="13315" max="13315" width="4.7109375" style="255" customWidth="1"/>
    <col min="13316" max="13316" width="4.28515625" style="255" customWidth="1"/>
    <col min="13317" max="13317" width="12.7109375" style="255" customWidth="1"/>
    <col min="13318" max="13318" width="2.7109375" style="255" customWidth="1"/>
    <col min="13319" max="13319" width="7.7109375" style="255" customWidth="1"/>
    <col min="13320" max="13320" width="5.85546875" style="255" customWidth="1"/>
    <col min="13321" max="13321" width="1.7109375" style="255" customWidth="1"/>
    <col min="13322" max="13322" width="10.7109375" style="255" customWidth="1"/>
    <col min="13323" max="13323" width="1.7109375" style="255" customWidth="1"/>
    <col min="13324" max="13324" width="11.7109375" style="255" customWidth="1"/>
    <col min="13325" max="13325" width="1.7109375" style="255" customWidth="1"/>
    <col min="13326" max="13326" width="10.7109375" style="255" customWidth="1"/>
    <col min="13327" max="13327" width="1.7109375" style="255" customWidth="1"/>
    <col min="13328" max="13328" width="10.7109375" style="255" customWidth="1"/>
    <col min="13329" max="13329" width="1.7109375" style="255" customWidth="1"/>
    <col min="13330" max="13330" width="9.140625" style="255"/>
    <col min="13331" max="13331" width="8.7109375" style="255" customWidth="1"/>
    <col min="13332" max="13332" width="0" style="255" hidden="1" customWidth="1"/>
    <col min="13333" max="13333" width="5.7109375" style="255" customWidth="1"/>
    <col min="13334" max="13568" width="9.140625" style="255"/>
    <col min="13569" max="13570" width="3.28515625" style="255" customWidth="1"/>
    <col min="13571" max="13571" width="4.7109375" style="255" customWidth="1"/>
    <col min="13572" max="13572" width="4.28515625" style="255" customWidth="1"/>
    <col min="13573" max="13573" width="12.7109375" style="255" customWidth="1"/>
    <col min="13574" max="13574" width="2.7109375" style="255" customWidth="1"/>
    <col min="13575" max="13575" width="7.7109375" style="255" customWidth="1"/>
    <col min="13576" max="13576" width="5.85546875" style="255" customWidth="1"/>
    <col min="13577" max="13577" width="1.7109375" style="255" customWidth="1"/>
    <col min="13578" max="13578" width="10.7109375" style="255" customWidth="1"/>
    <col min="13579" max="13579" width="1.7109375" style="255" customWidth="1"/>
    <col min="13580" max="13580" width="11.7109375" style="255" customWidth="1"/>
    <col min="13581" max="13581" width="1.7109375" style="255" customWidth="1"/>
    <col min="13582" max="13582" width="10.7109375" style="255" customWidth="1"/>
    <col min="13583" max="13583" width="1.7109375" style="255" customWidth="1"/>
    <col min="13584" max="13584" width="10.7109375" style="255" customWidth="1"/>
    <col min="13585" max="13585" width="1.7109375" style="255" customWidth="1"/>
    <col min="13586" max="13586" width="9.140625" style="255"/>
    <col min="13587" max="13587" width="8.7109375" style="255" customWidth="1"/>
    <col min="13588" max="13588" width="0" style="255" hidden="1" customWidth="1"/>
    <col min="13589" max="13589" width="5.7109375" style="255" customWidth="1"/>
    <col min="13590" max="13824" width="9.140625" style="255"/>
    <col min="13825" max="13826" width="3.28515625" style="255" customWidth="1"/>
    <col min="13827" max="13827" width="4.7109375" style="255" customWidth="1"/>
    <col min="13828" max="13828" width="4.28515625" style="255" customWidth="1"/>
    <col min="13829" max="13829" width="12.7109375" style="255" customWidth="1"/>
    <col min="13830" max="13830" width="2.7109375" style="255" customWidth="1"/>
    <col min="13831" max="13831" width="7.7109375" style="255" customWidth="1"/>
    <col min="13832" max="13832" width="5.85546875" style="255" customWidth="1"/>
    <col min="13833" max="13833" width="1.7109375" style="255" customWidth="1"/>
    <col min="13834" max="13834" width="10.7109375" style="255" customWidth="1"/>
    <col min="13835" max="13835" width="1.7109375" style="255" customWidth="1"/>
    <col min="13836" max="13836" width="11.7109375" style="255" customWidth="1"/>
    <col min="13837" max="13837" width="1.7109375" style="255" customWidth="1"/>
    <col min="13838" max="13838" width="10.7109375" style="255" customWidth="1"/>
    <col min="13839" max="13839" width="1.7109375" style="255" customWidth="1"/>
    <col min="13840" max="13840" width="10.7109375" style="255" customWidth="1"/>
    <col min="13841" max="13841" width="1.7109375" style="255" customWidth="1"/>
    <col min="13842" max="13842" width="9.140625" style="255"/>
    <col min="13843" max="13843" width="8.7109375" style="255" customWidth="1"/>
    <col min="13844" max="13844" width="0" style="255" hidden="1" customWidth="1"/>
    <col min="13845" max="13845" width="5.7109375" style="255" customWidth="1"/>
    <col min="13846" max="14080" width="9.140625" style="255"/>
    <col min="14081" max="14082" width="3.28515625" style="255" customWidth="1"/>
    <col min="14083" max="14083" width="4.7109375" style="255" customWidth="1"/>
    <col min="14084" max="14084" width="4.28515625" style="255" customWidth="1"/>
    <col min="14085" max="14085" width="12.7109375" style="255" customWidth="1"/>
    <col min="14086" max="14086" width="2.7109375" style="255" customWidth="1"/>
    <col min="14087" max="14087" width="7.7109375" style="255" customWidth="1"/>
    <col min="14088" max="14088" width="5.85546875" style="255" customWidth="1"/>
    <col min="14089" max="14089" width="1.7109375" style="255" customWidth="1"/>
    <col min="14090" max="14090" width="10.7109375" style="255" customWidth="1"/>
    <col min="14091" max="14091" width="1.7109375" style="255" customWidth="1"/>
    <col min="14092" max="14092" width="11.7109375" style="255" customWidth="1"/>
    <col min="14093" max="14093" width="1.7109375" style="255" customWidth="1"/>
    <col min="14094" max="14094" width="10.7109375" style="255" customWidth="1"/>
    <col min="14095" max="14095" width="1.7109375" style="255" customWidth="1"/>
    <col min="14096" max="14096" width="10.7109375" style="255" customWidth="1"/>
    <col min="14097" max="14097" width="1.7109375" style="255" customWidth="1"/>
    <col min="14098" max="14098" width="9.140625" style="255"/>
    <col min="14099" max="14099" width="8.7109375" style="255" customWidth="1"/>
    <col min="14100" max="14100" width="0" style="255" hidden="1" customWidth="1"/>
    <col min="14101" max="14101" width="5.7109375" style="255" customWidth="1"/>
    <col min="14102" max="14336" width="9.140625" style="255"/>
    <col min="14337" max="14338" width="3.28515625" style="255" customWidth="1"/>
    <col min="14339" max="14339" width="4.7109375" style="255" customWidth="1"/>
    <col min="14340" max="14340" width="4.28515625" style="255" customWidth="1"/>
    <col min="14341" max="14341" width="12.7109375" style="255" customWidth="1"/>
    <col min="14342" max="14342" width="2.7109375" style="255" customWidth="1"/>
    <col min="14343" max="14343" width="7.7109375" style="255" customWidth="1"/>
    <col min="14344" max="14344" width="5.85546875" style="255" customWidth="1"/>
    <col min="14345" max="14345" width="1.7109375" style="255" customWidth="1"/>
    <col min="14346" max="14346" width="10.7109375" style="255" customWidth="1"/>
    <col min="14347" max="14347" width="1.7109375" style="255" customWidth="1"/>
    <col min="14348" max="14348" width="11.7109375" style="255" customWidth="1"/>
    <col min="14349" max="14349" width="1.7109375" style="255" customWidth="1"/>
    <col min="14350" max="14350" width="10.7109375" style="255" customWidth="1"/>
    <col min="14351" max="14351" width="1.7109375" style="255" customWidth="1"/>
    <col min="14352" max="14352" width="10.7109375" style="255" customWidth="1"/>
    <col min="14353" max="14353" width="1.7109375" style="255" customWidth="1"/>
    <col min="14354" max="14354" width="9.140625" style="255"/>
    <col min="14355" max="14355" width="8.7109375" style="255" customWidth="1"/>
    <col min="14356" max="14356" width="0" style="255" hidden="1" customWidth="1"/>
    <col min="14357" max="14357" width="5.7109375" style="255" customWidth="1"/>
    <col min="14358" max="14592" width="9.140625" style="255"/>
    <col min="14593" max="14594" width="3.28515625" style="255" customWidth="1"/>
    <col min="14595" max="14595" width="4.7109375" style="255" customWidth="1"/>
    <col min="14596" max="14596" width="4.28515625" style="255" customWidth="1"/>
    <col min="14597" max="14597" width="12.7109375" style="255" customWidth="1"/>
    <col min="14598" max="14598" width="2.7109375" style="255" customWidth="1"/>
    <col min="14599" max="14599" width="7.7109375" style="255" customWidth="1"/>
    <col min="14600" max="14600" width="5.85546875" style="255" customWidth="1"/>
    <col min="14601" max="14601" width="1.7109375" style="255" customWidth="1"/>
    <col min="14602" max="14602" width="10.7109375" style="255" customWidth="1"/>
    <col min="14603" max="14603" width="1.7109375" style="255" customWidth="1"/>
    <col min="14604" max="14604" width="11.7109375" style="255" customWidth="1"/>
    <col min="14605" max="14605" width="1.7109375" style="255" customWidth="1"/>
    <col min="14606" max="14606" width="10.7109375" style="255" customWidth="1"/>
    <col min="14607" max="14607" width="1.7109375" style="255" customWidth="1"/>
    <col min="14608" max="14608" width="10.7109375" style="255" customWidth="1"/>
    <col min="14609" max="14609" width="1.7109375" style="255" customWidth="1"/>
    <col min="14610" max="14610" width="9.140625" style="255"/>
    <col min="14611" max="14611" width="8.7109375" style="255" customWidth="1"/>
    <col min="14612" max="14612" width="0" style="255" hidden="1" customWidth="1"/>
    <col min="14613" max="14613" width="5.7109375" style="255" customWidth="1"/>
    <col min="14614" max="14848" width="9.140625" style="255"/>
    <col min="14849" max="14850" width="3.28515625" style="255" customWidth="1"/>
    <col min="14851" max="14851" width="4.7109375" style="255" customWidth="1"/>
    <col min="14852" max="14852" width="4.28515625" style="255" customWidth="1"/>
    <col min="14853" max="14853" width="12.7109375" style="255" customWidth="1"/>
    <col min="14854" max="14854" width="2.7109375" style="255" customWidth="1"/>
    <col min="14855" max="14855" width="7.7109375" style="255" customWidth="1"/>
    <col min="14856" max="14856" width="5.85546875" style="255" customWidth="1"/>
    <col min="14857" max="14857" width="1.7109375" style="255" customWidth="1"/>
    <col min="14858" max="14858" width="10.7109375" style="255" customWidth="1"/>
    <col min="14859" max="14859" width="1.7109375" style="255" customWidth="1"/>
    <col min="14860" max="14860" width="11.7109375" style="255" customWidth="1"/>
    <col min="14861" max="14861" width="1.7109375" style="255" customWidth="1"/>
    <col min="14862" max="14862" width="10.7109375" style="255" customWidth="1"/>
    <col min="14863" max="14863" width="1.7109375" style="255" customWidth="1"/>
    <col min="14864" max="14864" width="10.7109375" style="255" customWidth="1"/>
    <col min="14865" max="14865" width="1.7109375" style="255" customWidth="1"/>
    <col min="14866" max="14866" width="9.140625" style="255"/>
    <col min="14867" max="14867" width="8.7109375" style="255" customWidth="1"/>
    <col min="14868" max="14868" width="0" style="255" hidden="1" customWidth="1"/>
    <col min="14869" max="14869" width="5.7109375" style="255" customWidth="1"/>
    <col min="14870" max="15104" width="9.140625" style="255"/>
    <col min="15105" max="15106" width="3.28515625" style="255" customWidth="1"/>
    <col min="15107" max="15107" width="4.7109375" style="255" customWidth="1"/>
    <col min="15108" max="15108" width="4.28515625" style="255" customWidth="1"/>
    <col min="15109" max="15109" width="12.7109375" style="255" customWidth="1"/>
    <col min="15110" max="15110" width="2.7109375" style="255" customWidth="1"/>
    <col min="15111" max="15111" width="7.7109375" style="255" customWidth="1"/>
    <col min="15112" max="15112" width="5.85546875" style="255" customWidth="1"/>
    <col min="15113" max="15113" width="1.7109375" style="255" customWidth="1"/>
    <col min="15114" max="15114" width="10.7109375" style="255" customWidth="1"/>
    <col min="15115" max="15115" width="1.7109375" style="255" customWidth="1"/>
    <col min="15116" max="15116" width="11.7109375" style="255" customWidth="1"/>
    <col min="15117" max="15117" width="1.7109375" style="255" customWidth="1"/>
    <col min="15118" max="15118" width="10.7109375" style="255" customWidth="1"/>
    <col min="15119" max="15119" width="1.7109375" style="255" customWidth="1"/>
    <col min="15120" max="15120" width="10.7109375" style="255" customWidth="1"/>
    <col min="15121" max="15121" width="1.7109375" style="255" customWidth="1"/>
    <col min="15122" max="15122" width="9.140625" style="255"/>
    <col min="15123" max="15123" width="8.7109375" style="255" customWidth="1"/>
    <col min="15124" max="15124" width="0" style="255" hidden="1" customWidth="1"/>
    <col min="15125" max="15125" width="5.7109375" style="255" customWidth="1"/>
    <col min="15126" max="15360" width="9.140625" style="255"/>
    <col min="15361" max="15362" width="3.28515625" style="255" customWidth="1"/>
    <col min="15363" max="15363" width="4.7109375" style="255" customWidth="1"/>
    <col min="15364" max="15364" width="4.28515625" style="255" customWidth="1"/>
    <col min="15365" max="15365" width="12.7109375" style="255" customWidth="1"/>
    <col min="15366" max="15366" width="2.7109375" style="255" customWidth="1"/>
    <col min="15367" max="15367" width="7.7109375" style="255" customWidth="1"/>
    <col min="15368" max="15368" width="5.85546875" style="255" customWidth="1"/>
    <col min="15369" max="15369" width="1.7109375" style="255" customWidth="1"/>
    <col min="15370" max="15370" width="10.7109375" style="255" customWidth="1"/>
    <col min="15371" max="15371" width="1.7109375" style="255" customWidth="1"/>
    <col min="15372" max="15372" width="11.7109375" style="255" customWidth="1"/>
    <col min="15373" max="15373" width="1.7109375" style="255" customWidth="1"/>
    <col min="15374" max="15374" width="10.7109375" style="255" customWidth="1"/>
    <col min="15375" max="15375" width="1.7109375" style="255" customWidth="1"/>
    <col min="15376" max="15376" width="10.7109375" style="255" customWidth="1"/>
    <col min="15377" max="15377" width="1.7109375" style="255" customWidth="1"/>
    <col min="15378" max="15378" width="9.140625" style="255"/>
    <col min="15379" max="15379" width="8.7109375" style="255" customWidth="1"/>
    <col min="15380" max="15380" width="0" style="255" hidden="1" customWidth="1"/>
    <col min="15381" max="15381" width="5.7109375" style="255" customWidth="1"/>
    <col min="15382" max="15616" width="9.140625" style="255"/>
    <col min="15617" max="15618" width="3.28515625" style="255" customWidth="1"/>
    <col min="15619" max="15619" width="4.7109375" style="255" customWidth="1"/>
    <col min="15620" max="15620" width="4.28515625" style="255" customWidth="1"/>
    <col min="15621" max="15621" width="12.7109375" style="255" customWidth="1"/>
    <col min="15622" max="15622" width="2.7109375" style="255" customWidth="1"/>
    <col min="15623" max="15623" width="7.7109375" style="255" customWidth="1"/>
    <col min="15624" max="15624" width="5.85546875" style="255" customWidth="1"/>
    <col min="15625" max="15625" width="1.7109375" style="255" customWidth="1"/>
    <col min="15626" max="15626" width="10.7109375" style="255" customWidth="1"/>
    <col min="15627" max="15627" width="1.7109375" style="255" customWidth="1"/>
    <col min="15628" max="15628" width="11.7109375" style="255" customWidth="1"/>
    <col min="15629" max="15629" width="1.7109375" style="255" customWidth="1"/>
    <col min="15630" max="15630" width="10.7109375" style="255" customWidth="1"/>
    <col min="15631" max="15631" width="1.7109375" style="255" customWidth="1"/>
    <col min="15632" max="15632" width="10.7109375" style="255" customWidth="1"/>
    <col min="15633" max="15633" width="1.7109375" style="255" customWidth="1"/>
    <col min="15634" max="15634" width="9.140625" style="255"/>
    <col min="15635" max="15635" width="8.7109375" style="255" customWidth="1"/>
    <col min="15636" max="15636" width="0" style="255" hidden="1" customWidth="1"/>
    <col min="15637" max="15637" width="5.7109375" style="255" customWidth="1"/>
    <col min="15638" max="15872" width="9.140625" style="255"/>
    <col min="15873" max="15874" width="3.28515625" style="255" customWidth="1"/>
    <col min="15875" max="15875" width="4.7109375" style="255" customWidth="1"/>
    <col min="15876" max="15876" width="4.28515625" style="255" customWidth="1"/>
    <col min="15877" max="15877" width="12.7109375" style="255" customWidth="1"/>
    <col min="15878" max="15878" width="2.7109375" style="255" customWidth="1"/>
    <col min="15879" max="15879" width="7.7109375" style="255" customWidth="1"/>
    <col min="15880" max="15880" width="5.85546875" style="255" customWidth="1"/>
    <col min="15881" max="15881" width="1.7109375" style="255" customWidth="1"/>
    <col min="15882" max="15882" width="10.7109375" style="255" customWidth="1"/>
    <col min="15883" max="15883" width="1.7109375" style="255" customWidth="1"/>
    <col min="15884" max="15884" width="11.7109375" style="255" customWidth="1"/>
    <col min="15885" max="15885" width="1.7109375" style="255" customWidth="1"/>
    <col min="15886" max="15886" width="10.7109375" style="255" customWidth="1"/>
    <col min="15887" max="15887" width="1.7109375" style="255" customWidth="1"/>
    <col min="15888" max="15888" width="10.7109375" style="255" customWidth="1"/>
    <col min="15889" max="15889" width="1.7109375" style="255" customWidth="1"/>
    <col min="15890" max="15890" width="9.140625" style="255"/>
    <col min="15891" max="15891" width="8.7109375" style="255" customWidth="1"/>
    <col min="15892" max="15892" width="0" style="255" hidden="1" customWidth="1"/>
    <col min="15893" max="15893" width="5.7109375" style="255" customWidth="1"/>
    <col min="15894" max="16128" width="9.140625" style="255"/>
    <col min="16129" max="16130" width="3.28515625" style="255" customWidth="1"/>
    <col min="16131" max="16131" width="4.7109375" style="255" customWidth="1"/>
    <col min="16132" max="16132" width="4.28515625" style="255" customWidth="1"/>
    <col min="16133" max="16133" width="12.7109375" style="255" customWidth="1"/>
    <col min="16134" max="16134" width="2.7109375" style="255" customWidth="1"/>
    <col min="16135" max="16135" width="7.7109375" style="255" customWidth="1"/>
    <col min="16136" max="16136" width="5.85546875" style="255" customWidth="1"/>
    <col min="16137" max="16137" width="1.7109375" style="255" customWidth="1"/>
    <col min="16138" max="16138" width="10.7109375" style="255" customWidth="1"/>
    <col min="16139" max="16139" width="1.7109375" style="255" customWidth="1"/>
    <col min="16140" max="16140" width="11.7109375" style="255" customWidth="1"/>
    <col min="16141" max="16141" width="1.7109375" style="255" customWidth="1"/>
    <col min="16142" max="16142" width="10.7109375" style="255" customWidth="1"/>
    <col min="16143" max="16143" width="1.7109375" style="255" customWidth="1"/>
    <col min="16144" max="16144" width="10.7109375" style="255" customWidth="1"/>
    <col min="16145" max="16145" width="1.7109375" style="255" customWidth="1"/>
    <col min="16146" max="16146" width="9.140625" style="255"/>
    <col min="16147" max="16147" width="8.7109375" style="255" customWidth="1"/>
    <col min="16148" max="16148" width="0" style="255" hidden="1" customWidth="1"/>
    <col min="16149" max="16149" width="5.7109375" style="255" customWidth="1"/>
    <col min="16150" max="16384" width="9.140625" style="255"/>
  </cols>
  <sheetData>
    <row r="1" spans="1:20" s="129" customFormat="1" ht="29.25" customHeight="1">
      <c r="A1" s="399" t="str">
        <f>'[2]Week SetUp'!$A$6</f>
        <v xml:space="preserve">         Shell / Tranquillity Open Tennis Tournament 2018</v>
      </c>
      <c r="B1" s="258"/>
      <c r="I1" s="128"/>
      <c r="J1" s="259"/>
      <c r="K1" s="259"/>
      <c r="L1" s="260"/>
      <c r="M1" s="128"/>
      <c r="N1" s="128"/>
      <c r="O1" s="128"/>
      <c r="Q1" s="128"/>
    </row>
    <row r="2" spans="1:20" s="133" customFormat="1" ht="18" customHeight="1">
      <c r="A2" s="130"/>
      <c r="B2" s="130"/>
      <c r="C2" s="130"/>
      <c r="D2" s="130"/>
      <c r="E2" s="130"/>
      <c r="F2" s="131"/>
      <c r="G2" s="450" t="s">
        <v>152</v>
      </c>
      <c r="H2" s="450"/>
      <c r="I2" s="450"/>
      <c r="J2" s="450"/>
      <c r="K2" s="450"/>
      <c r="L2" s="450"/>
      <c r="M2" s="132"/>
      <c r="O2" s="132"/>
      <c r="Q2" s="132"/>
    </row>
    <row r="3" spans="1:20" s="140" customFormat="1" ht="10.5" customHeight="1">
      <c r="A3" s="134" t="s">
        <v>2</v>
      </c>
      <c r="B3" s="134"/>
      <c r="C3" s="134"/>
      <c r="D3" s="134"/>
      <c r="E3" s="134"/>
      <c r="F3" s="134" t="s">
        <v>3</v>
      </c>
      <c r="G3" s="134"/>
      <c r="H3" s="134"/>
      <c r="I3" s="135"/>
      <c r="J3" s="136" t="s">
        <v>4</v>
      </c>
      <c r="K3" s="137"/>
      <c r="L3" s="138" t="s">
        <v>5</v>
      </c>
      <c r="M3" s="135"/>
      <c r="N3" s="134"/>
      <c r="O3" s="135"/>
      <c r="P3" s="134"/>
      <c r="Q3" s="139" t="s">
        <v>6</v>
      </c>
    </row>
    <row r="4" spans="1:20" s="148" customFormat="1" ht="11.25" customHeight="1" thickBot="1">
      <c r="A4" s="443">
        <f>'[2]Week SetUp'!$A$10</f>
        <v>0</v>
      </c>
      <c r="B4" s="443"/>
      <c r="C4" s="443"/>
      <c r="D4" s="141"/>
      <c r="E4" s="141"/>
      <c r="F4" s="142" t="str">
        <f>'[2]Week SetUp'!$C$10</f>
        <v>Port of Spain, TRI</v>
      </c>
      <c r="G4" s="143"/>
      <c r="H4" s="141"/>
      <c r="I4" s="144"/>
      <c r="J4" s="15">
        <f>'[2]Week SetUp'!$D$10</f>
        <v>0</v>
      </c>
      <c r="K4" s="145"/>
      <c r="L4" s="146">
        <f>'[2]Week SetUp'!$A$12</f>
        <v>0</v>
      </c>
      <c r="M4" s="144"/>
      <c r="N4" s="141"/>
      <c r="O4" s="144"/>
      <c r="P4" s="141"/>
      <c r="Q4" s="147" t="str">
        <f>'[2]Week SetUp'!$E$10</f>
        <v>Chester Dalrymple</v>
      </c>
    </row>
    <row r="5" spans="1:20" s="140" customFormat="1" ht="9">
      <c r="A5" s="149"/>
      <c r="B5" s="150" t="s">
        <v>7</v>
      </c>
      <c r="C5" s="150" t="str">
        <f>IF(OR(F2="Week 3",F2="Masters"),"CP","Rank")</f>
        <v>Rank</v>
      </c>
      <c r="D5" s="150" t="s">
        <v>9</v>
      </c>
      <c r="E5" s="151" t="s">
        <v>10</v>
      </c>
      <c r="F5" s="151" t="s">
        <v>11</v>
      </c>
      <c r="G5" s="151"/>
      <c r="H5" s="151" t="s">
        <v>12</v>
      </c>
      <c r="I5" s="151"/>
      <c r="J5" s="150" t="s">
        <v>13</v>
      </c>
      <c r="K5" s="152"/>
      <c r="L5" s="150" t="s">
        <v>14</v>
      </c>
      <c r="M5" s="152"/>
      <c r="N5" s="150" t="s">
        <v>15</v>
      </c>
      <c r="O5" s="152"/>
      <c r="P5" s="150" t="s">
        <v>43</v>
      </c>
      <c r="Q5" s="153"/>
    </row>
    <row r="6" spans="1:20" s="140" customFormat="1" ht="3.75" customHeight="1" thickBot="1">
      <c r="A6" s="154"/>
      <c r="B6" s="155"/>
      <c r="C6" s="155"/>
      <c r="D6" s="155"/>
      <c r="E6" s="156"/>
      <c r="F6" s="156"/>
      <c r="G6" s="157"/>
      <c r="H6" s="156"/>
      <c r="I6" s="158"/>
      <c r="J6" s="155"/>
      <c r="K6" s="158"/>
      <c r="L6" s="155"/>
      <c r="M6" s="158"/>
      <c r="N6" s="155"/>
      <c r="O6" s="158"/>
      <c r="P6" s="155"/>
      <c r="Q6" s="159"/>
    </row>
    <row r="7" spans="1:20" s="157" customFormat="1" ht="10.5" customHeight="1">
      <c r="A7" s="160">
        <v>1</v>
      </c>
      <c r="B7" s="161">
        <f>IF($D7="","",VLOOKUP($D7,'[2]Senior Veterans Dou Main'!$A$7:$V$23,20))</f>
        <v>0</v>
      </c>
      <c r="C7" s="161">
        <f>IF($D7="","",VLOOKUP($D7,'[2]Senior Veterans Dou Main'!$A$7:$V$23,21))</f>
        <v>0</v>
      </c>
      <c r="D7" s="162">
        <v>1</v>
      </c>
      <c r="E7" s="164" t="s">
        <v>153</v>
      </c>
      <c r="F7" s="164" t="s">
        <v>154</v>
      </c>
      <c r="G7" s="164"/>
      <c r="H7" s="261">
        <f>IF($D7="","",VLOOKUP($D7,'[2]Senior Veterans Dou Main'!$A$7:$V$23,4))</f>
        <v>0</v>
      </c>
      <c r="I7" s="262"/>
      <c r="J7" s="166"/>
      <c r="K7" s="167"/>
      <c r="L7" s="166"/>
      <c r="M7" s="167"/>
      <c r="N7" s="166"/>
      <c r="O7" s="167"/>
      <c r="P7" s="166"/>
      <c r="Q7" s="168"/>
      <c r="R7" s="169"/>
      <c r="T7" s="170" t="str">
        <f>'[2]SetUp Officials'!P21</f>
        <v>Umpire</v>
      </c>
    </row>
    <row r="8" spans="1:20" s="157" customFormat="1" ht="12" customHeight="1">
      <c r="A8" s="171"/>
      <c r="B8" s="172"/>
      <c r="C8" s="172"/>
      <c r="D8" s="172"/>
      <c r="E8" s="164" t="s">
        <v>155</v>
      </c>
      <c r="F8" s="164" t="s">
        <v>156</v>
      </c>
      <c r="G8" s="164"/>
      <c r="H8" s="261">
        <f>IF($D7="","",VLOOKUP($D7,'[2]Senior Veterans Dou Main'!$A$7:$V$23,9))</f>
        <v>0</v>
      </c>
      <c r="I8" s="266"/>
      <c r="J8" s="197" t="str">
        <f>IF(I8="a",E7,IF(I8="b",E9,""))</f>
        <v/>
      </c>
      <c r="K8" s="167"/>
      <c r="L8" s="166"/>
      <c r="M8" s="167"/>
      <c r="N8" s="166"/>
      <c r="O8" s="167"/>
      <c r="P8" s="166"/>
      <c r="Q8" s="168"/>
      <c r="R8" s="169"/>
      <c r="T8" s="175" t="str">
        <f>'[2]SetUp Officials'!P22</f>
        <v/>
      </c>
    </row>
    <row r="9" spans="1:20" s="157" customFormat="1" ht="9.6" customHeight="1">
      <c r="A9" s="171"/>
      <c r="B9" s="172"/>
      <c r="C9" s="172"/>
      <c r="D9" s="172"/>
      <c r="E9" s="263"/>
      <c r="F9" s="263"/>
      <c r="G9" s="263"/>
      <c r="H9" s="263"/>
      <c r="I9" s="268"/>
      <c r="J9" s="415" t="s">
        <v>153</v>
      </c>
      <c r="K9" s="178"/>
      <c r="L9" s="166"/>
      <c r="M9" s="167"/>
      <c r="N9" s="166"/>
      <c r="O9" s="167"/>
      <c r="P9" s="166"/>
      <c r="Q9" s="168"/>
      <c r="R9" s="169"/>
      <c r="T9" s="175" t="str">
        <f>'[2]SetUp Officials'!P23</f>
        <v/>
      </c>
    </row>
    <row r="10" spans="1:20" s="157" customFormat="1" ht="9.6" customHeight="1">
      <c r="A10" s="171"/>
      <c r="B10" s="172"/>
      <c r="C10" s="172"/>
      <c r="D10" s="172"/>
      <c r="E10" s="263"/>
      <c r="F10" s="263"/>
      <c r="G10" s="263"/>
      <c r="H10" s="271" t="s">
        <v>17</v>
      </c>
      <c r="I10" s="272" t="s">
        <v>88</v>
      </c>
      <c r="J10" s="416" t="s">
        <v>157</v>
      </c>
      <c r="K10" s="182"/>
      <c r="L10" s="166"/>
      <c r="M10" s="167"/>
      <c r="N10" s="166"/>
      <c r="O10" s="167"/>
      <c r="P10" s="166"/>
      <c r="Q10" s="168"/>
      <c r="R10" s="169"/>
      <c r="T10" s="175" t="str">
        <f>'[2]SetUp Officials'!P24</f>
        <v/>
      </c>
    </row>
    <row r="11" spans="1:20" s="157" customFormat="1" ht="9.6" customHeight="1">
      <c r="A11" s="171">
        <v>2</v>
      </c>
      <c r="B11" s="161" t="str">
        <f>IF($D11="","",VLOOKUP($D11,'[2]Senior Veterans Dou Main'!$A$7:$V$23,20))</f>
        <v/>
      </c>
      <c r="C11" s="161" t="str">
        <f>IF($D11="","",VLOOKUP($D11,'[2]Senior Veterans Dou Main'!$A$7:$V$23,21))</f>
        <v/>
      </c>
      <c r="D11" s="162"/>
      <c r="E11" s="275" t="str">
        <f>UPPER(IF($D11="","",VLOOKUP($D11,'[2]Senior Veterans Dou Main'!$A$7:$V$23,2)))</f>
        <v/>
      </c>
      <c r="F11" s="275" t="str">
        <f>IF($D11="","",VLOOKUP($D11,'[2]Senior Veterans Dou Main'!$A$7:$V$23,3))</f>
        <v/>
      </c>
      <c r="G11" s="275"/>
      <c r="H11" s="275" t="str">
        <f>IF($D11="","",VLOOKUP($D11,'[2]Senior Veterans Dou Main'!$A$7:$V$23,4))</f>
        <v/>
      </c>
      <c r="I11" s="276"/>
      <c r="K11" s="185"/>
      <c r="L11" s="186"/>
      <c r="M11" s="178"/>
      <c r="N11" s="166"/>
      <c r="O11" s="167"/>
      <c r="P11" s="166"/>
      <c r="Q11" s="168"/>
      <c r="R11" s="169"/>
      <c r="T11" s="175" t="str">
        <f>'[2]SetUp Officials'!P25</f>
        <v/>
      </c>
    </row>
    <row r="12" spans="1:20" s="157" customFormat="1" ht="9.6" customHeight="1">
      <c r="A12" s="171"/>
      <c r="B12" s="172"/>
      <c r="C12" s="172"/>
      <c r="D12" s="172"/>
      <c r="E12" s="275" t="str">
        <f>UPPER(IF($D11="","",VLOOKUP($D11,'[2]Senior Veterans Dou Main'!$A$7:$V$23,7)))</f>
        <v/>
      </c>
      <c r="F12" s="275" t="str">
        <f>IF($D11="","",VLOOKUP($D11,'[2]Senior Veterans Dou Main'!$A$7:$V$23,8))</f>
        <v/>
      </c>
      <c r="G12" s="275"/>
      <c r="H12" s="275" t="str">
        <f>IF($D11="","",VLOOKUP($D11,'[2]Senior Veterans Dou Main'!$A$7:$V$23,9))</f>
        <v/>
      </c>
      <c r="I12" s="266"/>
      <c r="K12" s="185"/>
      <c r="L12" s="417"/>
      <c r="M12" s="418"/>
      <c r="O12" s="167"/>
      <c r="P12" s="166"/>
      <c r="Q12" s="168"/>
      <c r="R12" s="169"/>
      <c r="T12" s="175" t="str">
        <f>'[2]SetUp Officials'!P26</f>
        <v/>
      </c>
    </row>
    <row r="13" spans="1:20" s="157" customFormat="1" ht="9.6" customHeight="1">
      <c r="A13" s="171"/>
      <c r="B13" s="172"/>
      <c r="C13" s="172"/>
      <c r="D13" s="189"/>
      <c r="E13" s="263"/>
      <c r="F13" s="263"/>
      <c r="G13" s="263"/>
      <c r="H13" s="263"/>
      <c r="I13" s="281"/>
      <c r="K13" s="176"/>
      <c r="L13" s="415" t="str">
        <f>UPPER(IF(OR(K14="a",K14="as"),J9,IF(OR(K14="b",K14="bs"),J17,)))</f>
        <v/>
      </c>
      <c r="M13" s="419"/>
      <c r="O13" s="167"/>
      <c r="P13" s="166"/>
      <c r="Q13" s="168"/>
      <c r="R13" s="169"/>
      <c r="T13" s="175" t="str">
        <f>'[2]SetUp Officials'!P27</f>
        <v/>
      </c>
    </row>
    <row r="14" spans="1:20" s="157" customFormat="1" ht="9.6" customHeight="1">
      <c r="A14" s="171"/>
      <c r="B14" s="172"/>
      <c r="C14" s="172"/>
      <c r="D14" s="189"/>
      <c r="E14" s="263"/>
      <c r="F14" s="263"/>
      <c r="G14" s="263"/>
      <c r="H14" s="263"/>
      <c r="I14" s="281"/>
      <c r="J14" s="379" t="s">
        <v>17</v>
      </c>
      <c r="K14" s="180"/>
      <c r="L14" s="416" t="str">
        <f>UPPER(IF(OR(K14="a",K14="as"),J10,IF(OR(K14="b",K14="bs"),J18,)))</f>
        <v/>
      </c>
      <c r="M14" s="420"/>
      <c r="O14" s="167"/>
      <c r="P14" s="166"/>
      <c r="Q14" s="168"/>
      <c r="R14" s="169"/>
      <c r="T14" s="175" t="str">
        <f>'[2]SetUp Officials'!P28</f>
        <v/>
      </c>
    </row>
    <row r="15" spans="1:20" s="157" customFormat="1" ht="9.6" customHeight="1">
      <c r="A15" s="171">
        <v>3</v>
      </c>
      <c r="B15" s="161" t="str">
        <f>IF($D15="","",VLOOKUP($D15,'[2]Senior Veterans Dou Main'!$A$7:$V$23,20))</f>
        <v/>
      </c>
      <c r="C15" s="161" t="str">
        <f>IF($D15="","",VLOOKUP($D15,'[2]Senior Veterans Dou Main'!$A$7:$V$23,21))</f>
        <v/>
      </c>
      <c r="D15" s="162"/>
      <c r="E15" s="275" t="str">
        <f>UPPER(IF($D15="","",VLOOKUP($D15,'[2]Senior Veterans Dou Main'!$A$7:$V$23,2)))</f>
        <v/>
      </c>
      <c r="F15" s="275" t="str">
        <f>IF($D15="","",VLOOKUP($D15,'[2]Senior Veterans Dou Main'!$A$7:$V$23,3))</f>
        <v/>
      </c>
      <c r="G15" s="275"/>
      <c r="H15" s="275" t="str">
        <f>IF($D15="","",VLOOKUP($D15,'[2]Senior Veterans Dou Main'!$A$7:$V$23,4))</f>
        <v/>
      </c>
      <c r="I15" s="262"/>
      <c r="K15" s="185"/>
      <c r="M15" s="421"/>
      <c r="N15" s="422"/>
      <c r="O15" s="167"/>
      <c r="P15" s="166"/>
      <c r="Q15" s="168"/>
      <c r="R15" s="169"/>
      <c r="T15" s="175" t="str">
        <f>'[2]SetUp Officials'!P29</f>
        <v/>
      </c>
    </row>
    <row r="16" spans="1:20" s="157" customFormat="1" ht="9.6" customHeight="1" thickBot="1">
      <c r="A16" s="171"/>
      <c r="B16" s="172"/>
      <c r="C16" s="172"/>
      <c r="D16" s="172"/>
      <c r="E16" s="275" t="str">
        <f>UPPER(IF($D15="","",VLOOKUP($D15,'[2]Senior Veterans Dou Main'!$A$7:$V$23,7)))</f>
        <v/>
      </c>
      <c r="F16" s="275" t="str">
        <f>IF($D15="","",VLOOKUP($D15,'[2]Senior Veterans Dou Main'!$A$7:$V$23,8))</f>
        <v/>
      </c>
      <c r="G16" s="275"/>
      <c r="H16" s="275" t="str">
        <f>IF($D15="","",VLOOKUP($D15,'[2]Senior Veterans Dou Main'!$A$7:$V$23,9))</f>
        <v/>
      </c>
      <c r="I16" s="266"/>
      <c r="J16" s="197" t="str">
        <f>IF(I16="a",E15,IF(I16="b",E17,""))</f>
        <v/>
      </c>
      <c r="K16" s="185"/>
      <c r="M16" s="421"/>
      <c r="O16" s="167"/>
      <c r="P16" s="166"/>
      <c r="Q16" s="168"/>
      <c r="R16" s="169"/>
      <c r="T16" s="191" t="str">
        <f>'[2]SetUp Officials'!P30</f>
        <v>None</v>
      </c>
    </row>
    <row r="17" spans="1:18" s="157" customFormat="1" ht="9.6" customHeight="1">
      <c r="A17" s="171"/>
      <c r="B17" s="172"/>
      <c r="C17" s="172"/>
      <c r="D17" s="189"/>
      <c r="E17" s="263"/>
      <c r="F17" s="263"/>
      <c r="G17" s="263"/>
      <c r="H17" s="263"/>
      <c r="I17" s="268"/>
      <c r="J17" s="415" t="s">
        <v>158</v>
      </c>
      <c r="K17" s="192"/>
      <c r="M17" s="421"/>
      <c r="O17" s="167"/>
      <c r="P17" s="166"/>
      <c r="Q17" s="168"/>
      <c r="R17" s="169"/>
    </row>
    <row r="18" spans="1:18" s="157" customFormat="1" ht="9.6" customHeight="1">
      <c r="A18" s="171"/>
      <c r="B18" s="172"/>
      <c r="C18" s="172"/>
      <c r="D18" s="189"/>
      <c r="E18" s="263"/>
      <c r="F18" s="263"/>
      <c r="G18" s="263"/>
      <c r="H18" s="271" t="s">
        <v>17</v>
      </c>
      <c r="I18" s="272"/>
      <c r="J18" s="416" t="s">
        <v>159</v>
      </c>
      <c r="K18" s="173"/>
      <c r="M18" s="421"/>
      <c r="O18" s="167"/>
      <c r="P18" s="166"/>
      <c r="Q18" s="168"/>
      <c r="R18" s="169"/>
    </row>
    <row r="19" spans="1:18" s="157" customFormat="1" ht="9.6" customHeight="1">
      <c r="A19" s="171">
        <v>4</v>
      </c>
      <c r="B19" s="161" t="str">
        <f>IF($D19="","",VLOOKUP($D19,'[2]Senior Veterans Dou Main'!$A$7:$V$23,20))</f>
        <v/>
      </c>
      <c r="C19" s="161" t="str">
        <f>IF($D19="","",VLOOKUP($D19,'[2]Senior Veterans Dou Main'!$A$7:$V$23,21))</f>
        <v/>
      </c>
      <c r="D19" s="162"/>
      <c r="E19" s="183" t="s">
        <v>158</v>
      </c>
      <c r="F19" s="183" t="s">
        <v>160</v>
      </c>
      <c r="G19" s="183"/>
      <c r="H19" s="275" t="str">
        <f>IF($D19="","",VLOOKUP($D19,'[2]Senior Veterans Dou Main'!$A$7:$V$23,4))</f>
        <v/>
      </c>
      <c r="I19" s="276"/>
      <c r="K19" s="167"/>
      <c r="L19" s="422"/>
      <c r="M19" s="423"/>
      <c r="O19" s="167"/>
      <c r="P19" s="166"/>
      <c r="Q19" s="168"/>
      <c r="R19" s="169"/>
    </row>
    <row r="20" spans="1:18" s="157" customFormat="1" ht="12" customHeight="1">
      <c r="A20" s="171"/>
      <c r="B20" s="172"/>
      <c r="C20" s="172"/>
      <c r="D20" s="172"/>
      <c r="E20" s="183" t="s">
        <v>159</v>
      </c>
      <c r="F20" s="183" t="s">
        <v>161</v>
      </c>
      <c r="G20" s="183"/>
      <c r="H20" s="275" t="str">
        <f>IF($D19="","",VLOOKUP($D19,'[2]Senior Veterans Dou Main'!$A$7:$V$23,9))</f>
        <v/>
      </c>
      <c r="I20" s="266"/>
      <c r="K20" s="167"/>
      <c r="L20" s="417"/>
      <c r="M20" s="424"/>
      <c r="O20" s="167"/>
      <c r="P20" s="166"/>
      <c r="Q20" s="168"/>
      <c r="R20" s="169"/>
    </row>
    <row r="21" spans="1:18" s="157" customFormat="1" ht="9.6" customHeight="1">
      <c r="A21" s="171"/>
      <c r="B21" s="172"/>
      <c r="C21" s="172"/>
      <c r="D21" s="172"/>
      <c r="H21" s="263"/>
      <c r="I21" s="281"/>
      <c r="K21" s="167"/>
      <c r="M21" s="425"/>
      <c r="N21" s="415" t="str">
        <f>UPPER(IF(OR(M22="a",M22="as"),L13,IF(OR(M22="b",M22="bs"),L29,)))</f>
        <v/>
      </c>
      <c r="O21" s="167"/>
      <c r="P21" s="166"/>
      <c r="Q21" s="168"/>
      <c r="R21" s="169"/>
    </row>
    <row r="22" spans="1:18" s="157" customFormat="1" ht="9.6" customHeight="1">
      <c r="A22" s="171"/>
      <c r="B22" s="172"/>
      <c r="C22" s="172"/>
      <c r="D22" s="172"/>
      <c r="H22" s="263"/>
      <c r="I22" s="281"/>
      <c r="K22" s="167"/>
      <c r="L22" s="379" t="s">
        <v>17</v>
      </c>
      <c r="M22" s="385"/>
      <c r="N22" s="416" t="str">
        <f>UPPER(IF(OR(M22="a",M22="as"),L14,IF(OR(M22="b",M22="bs"),L30,)))</f>
        <v/>
      </c>
      <c r="O22" s="426"/>
      <c r="P22" s="166"/>
      <c r="Q22" s="168"/>
      <c r="R22" s="169"/>
    </row>
    <row r="23" spans="1:18" s="157" customFormat="1" ht="9.6" customHeight="1">
      <c r="A23" s="160">
        <v>5</v>
      </c>
      <c r="B23" s="161" t="str">
        <f>IF($D23="","",VLOOKUP($D23,'[2]Senior Veterans Dou Main'!$A$7:$V$23,20))</f>
        <v/>
      </c>
      <c r="C23" s="161" t="str">
        <f>IF($D23="","",VLOOKUP($D23,'[2]Senior Veterans Dou Main'!$A$7:$V$23,21))</f>
        <v/>
      </c>
      <c r="D23" s="162"/>
      <c r="E23" s="164" t="str">
        <f>UPPER(IF($D23="","",VLOOKUP($D23,'[2]Senior Veterans Dou Main'!$A$7:$V$23,2)))</f>
        <v/>
      </c>
      <c r="F23" s="164" t="str">
        <f>IF($D23="","",VLOOKUP($D23,'[2]Senior Veterans Dou Main'!$A$7:$V$23,3))</f>
        <v/>
      </c>
      <c r="G23" s="164"/>
      <c r="H23" s="261" t="str">
        <f>IF($D23="","",VLOOKUP($D23,'[2]Senior Veterans Dou Main'!$A$7:$V$23,4))</f>
        <v/>
      </c>
      <c r="I23" s="262"/>
      <c r="K23" s="167"/>
      <c r="M23" s="421"/>
      <c r="O23" s="427"/>
      <c r="P23" s="410"/>
      <c r="Q23" s="168"/>
      <c r="R23" s="169"/>
    </row>
    <row r="24" spans="1:18" s="157" customFormat="1" ht="9.6" customHeight="1">
      <c r="A24" s="171"/>
      <c r="B24" s="172"/>
      <c r="C24" s="172"/>
      <c r="D24" s="172"/>
      <c r="E24" s="164" t="str">
        <f>UPPER(IF($D23="","",VLOOKUP($D23,'[2]Senior Veterans Dou Main'!$A$7:$V$23,7)))</f>
        <v/>
      </c>
      <c r="F24" s="164" t="str">
        <f>IF($D23="","",VLOOKUP($D23,'[2]Senior Veterans Dou Main'!$A$7:$V$23,8))</f>
        <v/>
      </c>
      <c r="G24" s="164"/>
      <c r="H24" s="261" t="str">
        <f>IF($D23="","",VLOOKUP($D23,'[2]Senior Veterans Dou Main'!$A$7:$V$23,9))</f>
        <v/>
      </c>
      <c r="I24" s="266"/>
      <c r="J24" s="197" t="str">
        <f>IF(I24="a",E23,IF(I24="b",E25,""))</f>
        <v/>
      </c>
      <c r="K24" s="167"/>
      <c r="M24" s="421"/>
      <c r="O24" s="427"/>
      <c r="P24" s="410"/>
      <c r="Q24" s="168"/>
      <c r="R24" s="169"/>
    </row>
    <row r="25" spans="1:18" s="157" customFormat="1" ht="9.6" customHeight="1">
      <c r="A25" s="171"/>
      <c r="B25" s="172"/>
      <c r="C25" s="172"/>
      <c r="D25" s="172"/>
      <c r="H25" s="263"/>
      <c r="I25" s="268"/>
      <c r="J25" s="415" t="s">
        <v>162</v>
      </c>
      <c r="K25" s="178"/>
      <c r="M25" s="421"/>
      <c r="O25" s="427"/>
      <c r="P25" s="410"/>
      <c r="Q25" s="168"/>
      <c r="R25" s="169"/>
    </row>
    <row r="26" spans="1:18" s="157" customFormat="1" ht="9.6" customHeight="1">
      <c r="A26" s="171"/>
      <c r="B26" s="172"/>
      <c r="C26" s="172"/>
      <c r="D26" s="172"/>
      <c r="H26" s="271" t="s">
        <v>17</v>
      </c>
      <c r="I26" s="272" t="s">
        <v>163</v>
      </c>
      <c r="J26" s="416" t="s">
        <v>164</v>
      </c>
      <c r="K26" s="182"/>
      <c r="M26" s="421"/>
      <c r="O26" s="427"/>
      <c r="P26" s="410"/>
      <c r="Q26" s="168"/>
      <c r="R26" s="169"/>
    </row>
    <row r="27" spans="1:18" s="157" customFormat="1" ht="9.6" customHeight="1">
      <c r="A27" s="171">
        <v>6</v>
      </c>
      <c r="B27" s="161" t="str">
        <f>IF($D27="","",VLOOKUP($D27,'[2]Senior Veterans Dou Main'!$A$7:$V$23,20))</f>
        <v/>
      </c>
      <c r="C27" s="161" t="str">
        <f>IF($D27="","",VLOOKUP($D27,'[2]Senior Veterans Dou Main'!$A$7:$V$23,21))</f>
        <v/>
      </c>
      <c r="D27" s="162"/>
      <c r="E27" s="183" t="s">
        <v>162</v>
      </c>
      <c r="F27" s="183" t="s">
        <v>165</v>
      </c>
      <c r="G27" s="183"/>
      <c r="H27" s="275" t="str">
        <f>IF($D27="","",VLOOKUP($D27,'[2]Senior Veterans Dou Main'!$A$7:$V$23,4))</f>
        <v/>
      </c>
      <c r="I27" s="276"/>
      <c r="K27" s="185"/>
      <c r="L27" s="422"/>
      <c r="M27" s="423"/>
      <c r="O27" s="427"/>
      <c r="P27" s="410"/>
      <c r="Q27" s="168"/>
      <c r="R27" s="169"/>
    </row>
    <row r="28" spans="1:18" s="157" customFormat="1" ht="12" customHeight="1">
      <c r="A28" s="171"/>
      <c r="B28" s="172"/>
      <c r="C28" s="172"/>
      <c r="D28" s="172"/>
      <c r="E28" s="183" t="s">
        <v>164</v>
      </c>
      <c r="F28" s="183" t="s">
        <v>166</v>
      </c>
      <c r="G28" s="183"/>
      <c r="H28" s="275" t="str">
        <f>IF($D27="","",VLOOKUP($D27,'[2]Senior Veterans Dou Main'!$A$7:$V$23,9))</f>
        <v/>
      </c>
      <c r="I28" s="266"/>
      <c r="K28" s="185"/>
      <c r="L28" s="417"/>
      <c r="M28" s="424"/>
      <c r="O28" s="427"/>
      <c r="P28" s="410"/>
      <c r="Q28" s="168"/>
      <c r="R28" s="169"/>
    </row>
    <row r="29" spans="1:18" s="157" customFormat="1" ht="9.6" customHeight="1">
      <c r="A29" s="171"/>
      <c r="B29" s="172"/>
      <c r="C29" s="172"/>
      <c r="D29" s="189"/>
      <c r="H29" s="263"/>
      <c r="I29" s="281"/>
      <c r="K29" s="176"/>
      <c r="L29" s="415" t="str">
        <f>UPPER(IF(OR(K30="a",K30="as"),J25,IF(OR(K30="b",K30="bs"),J33,)))</f>
        <v/>
      </c>
      <c r="M29" s="421"/>
      <c r="O29" s="427"/>
      <c r="P29" s="410"/>
      <c r="Q29" s="168"/>
      <c r="R29" s="169"/>
    </row>
    <row r="30" spans="1:18" s="157" customFormat="1" ht="9.6" customHeight="1">
      <c r="A30" s="171"/>
      <c r="B30" s="172"/>
      <c r="C30" s="172"/>
      <c r="D30" s="189"/>
      <c r="H30" s="263"/>
      <c r="I30" s="281"/>
      <c r="J30" s="379" t="s">
        <v>17</v>
      </c>
      <c r="K30" s="180"/>
      <c r="L30" s="416" t="str">
        <f>UPPER(IF(OR(K30="a",K30="as"),J26,IF(OR(K30="b",K30="bs"),J34,)))</f>
        <v/>
      </c>
      <c r="M30" s="428"/>
      <c r="O30" s="427"/>
      <c r="P30" s="410"/>
      <c r="Q30" s="168"/>
      <c r="R30" s="169"/>
    </row>
    <row r="31" spans="1:18" s="157" customFormat="1" ht="9.6" customHeight="1">
      <c r="A31" s="171">
        <v>7</v>
      </c>
      <c r="B31" s="161" t="str">
        <f>IF($D31="","",VLOOKUP($D31,'[2]Senior Veterans Dou Main'!$A$7:$V$23,20))</f>
        <v/>
      </c>
      <c r="C31" s="161" t="str">
        <f>IF($D31="","",VLOOKUP($D31,'[2]Senior Veterans Dou Main'!$A$7:$V$23,21))</f>
        <v/>
      </c>
      <c r="D31" s="162"/>
      <c r="E31" s="183" t="str">
        <f>UPPER(IF($D31="","",VLOOKUP($D31,'[2]Senior Veterans Dou Main'!$A$7:$V$23,2)))</f>
        <v/>
      </c>
      <c r="F31" s="183" t="str">
        <f>IF($D31="","",VLOOKUP($D31,'[2]Senior Veterans Dou Main'!$A$7:$V$23,3))</f>
        <v/>
      </c>
      <c r="G31" s="183"/>
      <c r="H31" s="275" t="str">
        <f>IF($D31="","",VLOOKUP($D31,'[2]Senior Veterans Dou Main'!$A$7:$V$23,4))</f>
        <v/>
      </c>
      <c r="I31" s="262"/>
      <c r="K31" s="185"/>
      <c r="M31" s="419"/>
      <c r="N31" s="422"/>
      <c r="O31" s="427"/>
      <c r="P31" s="410"/>
      <c r="Q31" s="168"/>
      <c r="R31" s="169"/>
    </row>
    <row r="32" spans="1:18" s="157" customFormat="1" ht="9.6" customHeight="1">
      <c r="A32" s="171"/>
      <c r="B32" s="172"/>
      <c r="C32" s="172"/>
      <c r="D32" s="172"/>
      <c r="E32" s="183" t="str">
        <f>UPPER(IF($D31="","",VLOOKUP($D31,'[2]Senior Veterans Dou Main'!$A$7:$V$23,7)))</f>
        <v/>
      </c>
      <c r="F32" s="183" t="str">
        <f>IF($D31="","",VLOOKUP($D31,'[2]Senior Veterans Dou Main'!$A$7:$V$23,8))</f>
        <v/>
      </c>
      <c r="G32" s="183"/>
      <c r="H32" s="275" t="str">
        <f>IF($D31="","",VLOOKUP($D31,'[2]Senior Veterans Dou Main'!$A$7:$V$23,9))</f>
        <v/>
      </c>
      <c r="I32" s="266"/>
      <c r="J32" s="197" t="str">
        <f>IF(I32="a",E31,IF(I32="b",E33,""))</f>
        <v/>
      </c>
      <c r="K32" s="185"/>
      <c r="M32" s="419"/>
      <c r="O32" s="427"/>
      <c r="P32" s="410"/>
      <c r="Q32" s="168"/>
      <c r="R32" s="169"/>
    </row>
    <row r="33" spans="1:18" s="157" customFormat="1" ht="9.6" customHeight="1">
      <c r="A33" s="171"/>
      <c r="B33" s="172"/>
      <c r="C33" s="172"/>
      <c r="D33" s="189"/>
      <c r="H33" s="263"/>
      <c r="I33" s="268"/>
      <c r="J33" s="415" t="str">
        <f>UPPER(IF(OR(I34="a",I34="as"),E31,IF(OR(I34="b",I34="bs"),E35,)))</f>
        <v>PHILLIPS</v>
      </c>
      <c r="K33" s="192"/>
      <c r="L33" s="166"/>
      <c r="M33" s="167"/>
      <c r="N33" s="166"/>
      <c r="O33" s="427"/>
      <c r="P33" s="410"/>
      <c r="Q33" s="168"/>
      <c r="R33" s="169"/>
    </row>
    <row r="34" spans="1:18" s="157" customFormat="1" ht="9.6" customHeight="1">
      <c r="A34" s="171"/>
      <c r="B34" s="172"/>
      <c r="C34" s="172"/>
      <c r="D34" s="189"/>
      <c r="H34" s="271" t="s">
        <v>17</v>
      </c>
      <c r="I34" s="272" t="s">
        <v>61</v>
      </c>
      <c r="J34" s="416" t="s">
        <v>103</v>
      </c>
      <c r="K34" s="173"/>
      <c r="L34" s="166"/>
      <c r="M34" s="167"/>
      <c r="N34" s="166"/>
      <c r="O34" s="427"/>
      <c r="P34" s="410"/>
      <c r="Q34" s="168"/>
      <c r="R34" s="169"/>
    </row>
    <row r="35" spans="1:18" s="157" customFormat="1" ht="9.6" customHeight="1">
      <c r="A35" s="171">
        <v>8</v>
      </c>
      <c r="B35" s="161" t="str">
        <f>IF($D35="","",VLOOKUP($D35,'[2]Senior Veterans Dou Main'!$A$7:$V$23,20))</f>
        <v/>
      </c>
      <c r="C35" s="161" t="str">
        <f>IF($D35="","",VLOOKUP($D35,'[2]Senior Veterans Dou Main'!$A$7:$V$23,21))</f>
        <v/>
      </c>
      <c r="D35" s="162"/>
      <c r="E35" s="183" t="s">
        <v>167</v>
      </c>
      <c r="F35" s="183" t="s">
        <v>168</v>
      </c>
      <c r="G35" s="183"/>
      <c r="H35" s="275" t="str">
        <f>IF($D35="","",VLOOKUP($D35,'[2]Senior Veterans Dou Main'!$A$7:$V$23,4))</f>
        <v/>
      </c>
      <c r="I35" s="276"/>
      <c r="J35" s="166"/>
      <c r="K35" s="167"/>
      <c r="L35" s="186"/>
      <c r="M35" s="178"/>
      <c r="N35" s="166"/>
      <c r="O35" s="427"/>
      <c r="P35" s="410"/>
      <c r="Q35" s="168"/>
      <c r="R35" s="169"/>
    </row>
    <row r="36" spans="1:18" s="157" customFormat="1" ht="12" customHeight="1">
      <c r="A36" s="171"/>
      <c r="B36" s="172"/>
      <c r="C36" s="172"/>
      <c r="D36" s="172"/>
      <c r="E36" s="429" t="s">
        <v>103</v>
      </c>
      <c r="F36" s="429" t="s">
        <v>169</v>
      </c>
      <c r="G36" s="429"/>
      <c r="H36" s="161" t="str">
        <f>IF($D35="","",VLOOKUP($D35,'[2]Senior Veterans Dou Main'!$A$7:$V$23,9))</f>
        <v/>
      </c>
      <c r="I36" s="173"/>
      <c r="J36" s="166"/>
      <c r="K36" s="167"/>
      <c r="L36" s="187"/>
      <c r="M36" s="188"/>
      <c r="N36" s="166"/>
      <c r="O36" s="427"/>
      <c r="P36" s="410"/>
      <c r="Q36" s="168"/>
      <c r="R36" s="169"/>
    </row>
    <row r="37" spans="1:18" s="157" customFormat="1" ht="9.6" customHeight="1">
      <c r="A37" s="171"/>
      <c r="B37" s="172"/>
      <c r="C37" s="172"/>
      <c r="D37" s="189"/>
      <c r="H37" s="166"/>
      <c r="I37" s="190"/>
      <c r="J37" s="166"/>
      <c r="K37" s="167"/>
      <c r="L37" s="166"/>
      <c r="M37" s="167"/>
      <c r="N37" s="167"/>
      <c r="O37" s="430"/>
      <c r="P37" s="354" t="str">
        <f>UPPER(IF(OR(O38="a",O38="as"),N21,IF(OR(O38="b",O38="bs"),N53,)))</f>
        <v/>
      </c>
      <c r="Q37" s="194"/>
      <c r="R37" s="169"/>
    </row>
    <row r="38" spans="1:18" s="157" customFormat="1" ht="9.6" hidden="1" customHeight="1">
      <c r="A38" s="171"/>
      <c r="B38" s="172"/>
      <c r="C38" s="172"/>
      <c r="D38" s="189"/>
      <c r="E38" s="166"/>
      <c r="F38" s="166"/>
      <c r="H38" s="166"/>
      <c r="I38" s="190"/>
      <c r="J38" s="166"/>
      <c r="K38" s="167"/>
      <c r="L38" s="166"/>
      <c r="M38" s="167"/>
      <c r="N38" s="179" t="s">
        <v>17</v>
      </c>
      <c r="O38" s="180"/>
      <c r="P38" s="181" t="str">
        <f>UPPER(IF(OR(O38="a",O38="as"),N22,IF(OR(O38="b",O38="bs"),N54,)))</f>
        <v/>
      </c>
      <c r="Q38" s="195"/>
      <c r="R38" s="169"/>
    </row>
    <row r="39" spans="1:18" s="157" customFormat="1" ht="9.6" hidden="1" customHeight="1">
      <c r="A39" s="171">
        <v>9</v>
      </c>
      <c r="B39" s="161" t="str">
        <f>IF($D39="","",VLOOKUP($D39,'[2]Senior Veterans Dou Main'!$A$7:$V$23,20))</f>
        <v/>
      </c>
      <c r="C39" s="161" t="str">
        <f>IF($D39="","",VLOOKUP($D39,'[2]Senior Veterans Dou Main'!$A$7:$V$23,21))</f>
        <v/>
      </c>
      <c r="D39" s="162"/>
      <c r="E39" s="161" t="str">
        <f>UPPER(IF($D39="","",VLOOKUP($D39,'[2]Senior Veterans Dou Main'!$A$7:$V$23,2)))</f>
        <v/>
      </c>
      <c r="F39" s="161" t="str">
        <f>IF($D39="","",VLOOKUP($D39,'[2]Senior Veterans Dou Main'!$A$7:$V$23,3))</f>
        <v/>
      </c>
      <c r="G39" s="183"/>
      <c r="H39" s="161" t="str">
        <f>IF($D39="","",VLOOKUP($D39,'[2]Senior Veterans Dou Main'!$A$7:$V$23,4))</f>
        <v/>
      </c>
      <c r="I39" s="165"/>
      <c r="J39" s="166"/>
      <c r="K39" s="167"/>
      <c r="L39" s="166"/>
      <c r="M39" s="167"/>
      <c r="N39" s="166"/>
      <c r="O39" s="185"/>
      <c r="P39" s="186"/>
      <c r="Q39" s="168"/>
      <c r="R39" s="169"/>
    </row>
    <row r="40" spans="1:18" s="157" customFormat="1" ht="9.6" hidden="1" customHeight="1">
      <c r="A40" s="171"/>
      <c r="B40" s="172"/>
      <c r="C40" s="172"/>
      <c r="D40" s="172"/>
      <c r="E40" s="161" t="str">
        <f>UPPER(IF($D39="","",VLOOKUP($D39,'[2]Senior Veterans Dou Main'!$A$7:$V$23,7)))</f>
        <v/>
      </c>
      <c r="F40" s="161" t="str">
        <f>IF($D39="","",VLOOKUP($D39,'[2]Senior Veterans Dou Main'!$A$7:$V$23,8))</f>
        <v/>
      </c>
      <c r="G40" s="183"/>
      <c r="H40" s="161" t="str">
        <f>IF($D39="","",VLOOKUP($D39,'[2]Senior Veterans Dou Main'!$A$7:$V$23,9))</f>
        <v/>
      </c>
      <c r="I40" s="173"/>
      <c r="J40" s="174" t="str">
        <f>IF(I40="a",E39,IF(I40="b",E41,""))</f>
        <v/>
      </c>
      <c r="K40" s="167"/>
      <c r="L40" s="166"/>
      <c r="M40" s="167"/>
      <c r="N40" s="166"/>
      <c r="O40" s="185"/>
      <c r="P40" s="187"/>
      <c r="Q40" s="196"/>
      <c r="R40" s="169"/>
    </row>
    <row r="41" spans="1:18" s="157" customFormat="1" ht="9.6" hidden="1" customHeight="1">
      <c r="A41" s="171"/>
      <c r="B41" s="172"/>
      <c r="C41" s="172"/>
      <c r="D41" s="189"/>
      <c r="E41" s="166"/>
      <c r="F41" s="166"/>
      <c r="H41" s="166"/>
      <c r="I41" s="176"/>
      <c r="J41" s="177" t="str">
        <f>UPPER(IF(OR(I42="a",I42="as"),E39,IF(OR(I42="b",I42="bs"),E43,)))</f>
        <v/>
      </c>
      <c r="K41" s="178"/>
      <c r="L41" s="166"/>
      <c r="M41" s="167"/>
      <c r="N41" s="166"/>
      <c r="O41" s="185"/>
      <c r="P41" s="166"/>
      <c r="Q41" s="168"/>
      <c r="R41" s="169"/>
    </row>
    <row r="42" spans="1:18" s="157" customFormat="1" ht="9.6" hidden="1" customHeight="1">
      <c r="A42" s="171"/>
      <c r="B42" s="172"/>
      <c r="C42" s="172"/>
      <c r="D42" s="189"/>
      <c r="E42" s="166"/>
      <c r="F42" s="166"/>
      <c r="H42" s="179" t="s">
        <v>17</v>
      </c>
      <c r="I42" s="180"/>
      <c r="J42" s="181" t="str">
        <f>UPPER(IF(OR(I42="a",I42="as"),E40,IF(OR(I42="b",I42="bs"),E44,)))</f>
        <v/>
      </c>
      <c r="K42" s="182"/>
      <c r="L42" s="166"/>
      <c r="M42" s="167"/>
      <c r="N42" s="166"/>
      <c r="O42" s="185"/>
      <c r="P42" s="166"/>
      <c r="Q42" s="168"/>
      <c r="R42" s="169"/>
    </row>
    <row r="43" spans="1:18" s="157" customFormat="1" ht="9.6" hidden="1" customHeight="1">
      <c r="A43" s="171">
        <v>10</v>
      </c>
      <c r="B43" s="161" t="str">
        <f>IF($D43="","",VLOOKUP($D43,'[2]Senior Veterans Dou Main'!$A$7:$V$23,20))</f>
        <v/>
      </c>
      <c r="C43" s="161" t="str">
        <f>IF($D43="","",VLOOKUP($D43,'[2]Senior Veterans Dou Main'!$A$7:$V$23,21))</f>
        <v/>
      </c>
      <c r="D43" s="162"/>
      <c r="E43" s="161" t="str">
        <f>UPPER(IF($D43="","",VLOOKUP($D43,'[2]Senior Veterans Dou Main'!$A$7:$V$23,2)))</f>
        <v/>
      </c>
      <c r="F43" s="161" t="str">
        <f>IF($D43="","",VLOOKUP($D43,'[2]Senior Veterans Dou Main'!$A$7:$V$23,3))</f>
        <v/>
      </c>
      <c r="G43" s="183"/>
      <c r="H43" s="161" t="str">
        <f>IF($D43="","",VLOOKUP($D43,'[2]Senior Veterans Dou Main'!$A$7:$V$23,4))</f>
        <v/>
      </c>
      <c r="I43" s="184"/>
      <c r="J43" s="166"/>
      <c r="K43" s="185"/>
      <c r="L43" s="186"/>
      <c r="M43" s="178"/>
      <c r="N43" s="166"/>
      <c r="O43" s="185"/>
      <c r="P43" s="166"/>
      <c r="Q43" s="168"/>
      <c r="R43" s="169"/>
    </row>
    <row r="44" spans="1:18" s="157" customFormat="1" ht="9.6" hidden="1" customHeight="1">
      <c r="A44" s="171"/>
      <c r="B44" s="172"/>
      <c r="C44" s="172"/>
      <c r="D44" s="172"/>
      <c r="E44" s="161" t="str">
        <f>UPPER(IF($D43="","",VLOOKUP($D43,'[2]Senior Veterans Dou Main'!$A$7:$V$23,7)))</f>
        <v/>
      </c>
      <c r="F44" s="161" t="str">
        <f>IF($D43="","",VLOOKUP($D43,'[2]Senior Veterans Dou Main'!$A$7:$V$23,8))</f>
        <v/>
      </c>
      <c r="G44" s="183"/>
      <c r="H44" s="161" t="str">
        <f>IF($D43="","",VLOOKUP($D43,'[2]Senior Veterans Dou Main'!$A$7:$V$23,9))</f>
        <v/>
      </c>
      <c r="I44" s="173"/>
      <c r="J44" s="166"/>
      <c r="K44" s="185"/>
      <c r="L44" s="187"/>
      <c r="M44" s="188"/>
      <c r="N44" s="166"/>
      <c r="O44" s="185"/>
      <c r="P44" s="166"/>
      <c r="Q44" s="168"/>
      <c r="R44" s="169"/>
    </row>
    <row r="45" spans="1:18" s="157" customFormat="1" ht="9.6" hidden="1" customHeight="1">
      <c r="A45" s="171"/>
      <c r="B45" s="172"/>
      <c r="C45" s="172"/>
      <c r="D45" s="189"/>
      <c r="E45" s="166"/>
      <c r="F45" s="166"/>
      <c r="H45" s="166"/>
      <c r="I45" s="190"/>
      <c r="J45" s="166"/>
      <c r="K45" s="176"/>
      <c r="L45" s="177" t="str">
        <f>UPPER(IF(OR(K46="a",K46="as"),J41,IF(OR(K46="b",K46="bs"),J49,)))</f>
        <v/>
      </c>
      <c r="M45" s="167"/>
      <c r="N45" s="166"/>
      <c r="O45" s="185"/>
      <c r="P45" s="166"/>
      <c r="Q45" s="168"/>
      <c r="R45" s="169"/>
    </row>
    <row r="46" spans="1:18" s="157" customFormat="1" ht="9.6" hidden="1" customHeight="1">
      <c r="A46" s="171"/>
      <c r="B46" s="172"/>
      <c r="C46" s="172"/>
      <c r="D46" s="189"/>
      <c r="E46" s="166"/>
      <c r="F46" s="166"/>
      <c r="H46" s="166"/>
      <c r="I46" s="190"/>
      <c r="J46" s="179" t="s">
        <v>17</v>
      </c>
      <c r="K46" s="180"/>
      <c r="L46" s="181" t="str">
        <f>UPPER(IF(OR(K46="a",K46="as"),J42,IF(OR(K46="b",K46="bs"),J50,)))</f>
        <v/>
      </c>
      <c r="M46" s="182"/>
      <c r="N46" s="166"/>
      <c r="O46" s="185"/>
      <c r="P46" s="166"/>
      <c r="Q46" s="168"/>
      <c r="R46" s="169"/>
    </row>
    <row r="47" spans="1:18" s="157" customFormat="1" ht="9.6" hidden="1" customHeight="1">
      <c r="A47" s="171">
        <v>11</v>
      </c>
      <c r="B47" s="161" t="str">
        <f>IF($D47="","",VLOOKUP($D47,'[2]Senior Veterans Dou Main'!$A$7:$V$23,20))</f>
        <v/>
      </c>
      <c r="C47" s="161" t="str">
        <f>IF($D47="","",VLOOKUP($D47,'[2]Senior Veterans Dou Main'!$A$7:$V$23,21))</f>
        <v/>
      </c>
      <c r="D47" s="162"/>
      <c r="E47" s="161" t="str">
        <f>UPPER(IF($D47="","",VLOOKUP($D47,'[2]Senior Veterans Dou Main'!$A$7:$V$23,2)))</f>
        <v/>
      </c>
      <c r="F47" s="161" t="str">
        <f>IF($D47="","",VLOOKUP($D47,'[2]Senior Veterans Dou Main'!$A$7:$V$23,3))</f>
        <v/>
      </c>
      <c r="G47" s="183"/>
      <c r="H47" s="161" t="str">
        <f>IF($D47="","",VLOOKUP($D47,'[2]Senior Veterans Dou Main'!$A$7:$V$23,4))</f>
        <v/>
      </c>
      <c r="I47" s="165"/>
      <c r="J47" s="166"/>
      <c r="K47" s="185"/>
      <c r="L47" s="166"/>
      <c r="M47" s="185"/>
      <c r="N47" s="186"/>
      <c r="O47" s="185"/>
      <c r="P47" s="166"/>
      <c r="Q47" s="168"/>
      <c r="R47" s="169"/>
    </row>
    <row r="48" spans="1:18" s="157" customFormat="1" ht="9.6" hidden="1" customHeight="1">
      <c r="A48" s="171"/>
      <c r="B48" s="172"/>
      <c r="C48" s="172"/>
      <c r="D48" s="172"/>
      <c r="E48" s="161" t="str">
        <f>UPPER(IF($D47="","",VLOOKUP($D47,'[2]Senior Veterans Dou Main'!$A$7:$V$23,7)))</f>
        <v/>
      </c>
      <c r="F48" s="161" t="str">
        <f>IF($D47="","",VLOOKUP($D47,'[2]Senior Veterans Dou Main'!$A$7:$V$23,8))</f>
        <v/>
      </c>
      <c r="G48" s="183"/>
      <c r="H48" s="161" t="str">
        <f>IF($D47="","",VLOOKUP($D47,'[2]Senior Veterans Dou Main'!$A$7:$V$23,9))</f>
        <v/>
      </c>
      <c r="I48" s="173"/>
      <c r="J48" s="174" t="str">
        <f>IF(I48="a",E47,IF(I48="b",E49,""))</f>
        <v/>
      </c>
      <c r="K48" s="185"/>
      <c r="L48" s="166"/>
      <c r="M48" s="185"/>
      <c r="N48" s="166"/>
      <c r="O48" s="185"/>
      <c r="P48" s="166"/>
      <c r="Q48" s="168"/>
      <c r="R48" s="169"/>
    </row>
    <row r="49" spans="1:18" s="157" customFormat="1" ht="9.6" hidden="1" customHeight="1">
      <c r="A49" s="171"/>
      <c r="B49" s="172"/>
      <c r="C49" s="172"/>
      <c r="D49" s="172"/>
      <c r="E49" s="166"/>
      <c r="F49" s="166"/>
      <c r="H49" s="166"/>
      <c r="I49" s="176"/>
      <c r="J49" s="177" t="str">
        <f>UPPER(IF(OR(I50="a",I50="as"),E47,IF(OR(I50="b",I50="bs"),E51,)))</f>
        <v/>
      </c>
      <c r="K49" s="192"/>
      <c r="L49" s="166"/>
      <c r="M49" s="185"/>
      <c r="N49" s="166"/>
      <c r="O49" s="185"/>
      <c r="P49" s="166"/>
      <c r="Q49" s="168"/>
      <c r="R49" s="169"/>
    </row>
    <row r="50" spans="1:18" s="157" customFormat="1" ht="9.6" hidden="1" customHeight="1">
      <c r="A50" s="171"/>
      <c r="B50" s="172"/>
      <c r="C50" s="172"/>
      <c r="D50" s="172"/>
      <c r="E50" s="166"/>
      <c r="F50" s="166"/>
      <c r="H50" s="179" t="s">
        <v>17</v>
      </c>
      <c r="I50" s="180"/>
      <c r="J50" s="181" t="str">
        <f>UPPER(IF(OR(I50="a",I50="as"),E48,IF(OR(I50="b",I50="bs"),E52,)))</f>
        <v/>
      </c>
      <c r="K50" s="173"/>
      <c r="L50" s="166"/>
      <c r="M50" s="185"/>
      <c r="N50" s="166"/>
      <c r="O50" s="185"/>
      <c r="P50" s="166"/>
      <c r="Q50" s="168"/>
      <c r="R50" s="169"/>
    </row>
    <row r="51" spans="1:18" s="157" customFormat="1" ht="9.6" hidden="1" customHeight="1">
      <c r="A51" s="160">
        <v>12</v>
      </c>
      <c r="B51" s="161" t="str">
        <f>IF($D51="","",VLOOKUP($D51,'[2]Senior Veterans Dou Main'!$A$7:$V$23,20))</f>
        <v/>
      </c>
      <c r="C51" s="161" t="str">
        <f>IF($D51="","",VLOOKUP($D51,'[2]Senior Veterans Dou Main'!$A$7:$V$23,21))</f>
        <v/>
      </c>
      <c r="D51" s="162"/>
      <c r="E51" s="163" t="str">
        <f>UPPER(IF($D51="","",VLOOKUP($D51,'[2]Senior Veterans Dou Main'!$A$7:$V$23,2)))</f>
        <v/>
      </c>
      <c r="F51" s="163" t="str">
        <f>IF($D51="","",VLOOKUP($D51,'[2]Senior Veterans Dou Main'!$A$7:$V$23,3))</f>
        <v/>
      </c>
      <c r="G51" s="164"/>
      <c r="H51" s="163" t="str">
        <f>IF($D51="","",VLOOKUP($D51,'[2]Senior Veterans Dou Main'!$A$7:$V$23,4))</f>
        <v/>
      </c>
      <c r="I51" s="184"/>
      <c r="J51" s="166"/>
      <c r="K51" s="167"/>
      <c r="L51" s="186"/>
      <c r="M51" s="192"/>
      <c r="N51" s="166"/>
      <c r="O51" s="185"/>
      <c r="P51" s="166"/>
      <c r="Q51" s="168"/>
      <c r="R51" s="169"/>
    </row>
    <row r="52" spans="1:18" s="157" customFormat="1" ht="9.6" hidden="1" customHeight="1">
      <c r="A52" s="171"/>
      <c r="B52" s="172"/>
      <c r="C52" s="172"/>
      <c r="D52" s="172"/>
      <c r="E52" s="163" t="str">
        <f>UPPER(IF($D51="","",VLOOKUP($D51,'[2]Senior Veterans Dou Main'!$A$7:$V$23,7)))</f>
        <v/>
      </c>
      <c r="F52" s="163" t="str">
        <f>IF($D51="","",VLOOKUP($D51,'[2]Senior Veterans Dou Main'!$A$7:$V$23,8))</f>
        <v/>
      </c>
      <c r="G52" s="164"/>
      <c r="H52" s="163" t="str">
        <f>IF($D51="","",VLOOKUP($D51,'[2]Senior Veterans Dou Main'!$A$7:$V$23,9))</f>
        <v/>
      </c>
      <c r="I52" s="173"/>
      <c r="J52" s="166"/>
      <c r="K52" s="167"/>
      <c r="L52" s="187"/>
      <c r="M52" s="193"/>
      <c r="N52" s="166"/>
      <c r="O52" s="185"/>
      <c r="P52" s="166"/>
      <c r="Q52" s="168"/>
      <c r="R52" s="169"/>
    </row>
    <row r="53" spans="1:18" s="157" customFormat="1" ht="9.6" hidden="1" customHeight="1">
      <c r="A53" s="171"/>
      <c r="B53" s="172"/>
      <c r="C53" s="172"/>
      <c r="D53" s="172"/>
      <c r="E53" s="166"/>
      <c r="F53" s="166"/>
      <c r="H53" s="166"/>
      <c r="I53" s="190"/>
      <c r="J53" s="166"/>
      <c r="K53" s="167"/>
      <c r="L53" s="166"/>
      <c r="M53" s="176"/>
      <c r="N53" s="177" t="str">
        <f>UPPER(IF(OR(M54="a",M54="as"),L45,IF(OR(M54="b",M54="bs"),L61,)))</f>
        <v/>
      </c>
      <c r="O53" s="185"/>
      <c r="P53" s="166"/>
      <c r="Q53" s="168"/>
      <c r="R53" s="169"/>
    </row>
    <row r="54" spans="1:18" s="157" customFormat="1" ht="9.6" hidden="1" customHeight="1">
      <c r="A54" s="171"/>
      <c r="B54" s="172"/>
      <c r="C54" s="172"/>
      <c r="D54" s="172"/>
      <c r="E54" s="166"/>
      <c r="F54" s="166"/>
      <c r="H54" s="166"/>
      <c r="I54" s="190"/>
      <c r="J54" s="166"/>
      <c r="K54" s="167"/>
      <c r="L54" s="179" t="s">
        <v>17</v>
      </c>
      <c r="M54" s="180"/>
      <c r="N54" s="181" t="str">
        <f>UPPER(IF(OR(M54="a",M54="as"),L46,IF(OR(M54="b",M54="bs"),L62,)))</f>
        <v/>
      </c>
      <c r="O54" s="173"/>
      <c r="P54" s="166"/>
      <c r="Q54" s="168"/>
      <c r="R54" s="169"/>
    </row>
    <row r="55" spans="1:18" s="157" customFormat="1" ht="9.6" hidden="1" customHeight="1">
      <c r="A55" s="171">
        <v>13</v>
      </c>
      <c r="B55" s="161" t="str">
        <f>IF($D55="","",VLOOKUP($D55,'[2]Senior Veterans Dou Main'!$A$7:$V$23,20))</f>
        <v/>
      </c>
      <c r="C55" s="161" t="str">
        <f>IF($D55="","",VLOOKUP($D55,'[2]Senior Veterans Dou Main'!$A$7:$V$23,21))</f>
        <v/>
      </c>
      <c r="D55" s="162"/>
      <c r="E55" s="161" t="str">
        <f>UPPER(IF($D55="","",VLOOKUP($D55,'[2]Senior Veterans Dou Main'!$A$7:$V$23,2)))</f>
        <v/>
      </c>
      <c r="F55" s="161" t="str">
        <f>IF($D55="","",VLOOKUP($D55,'[2]Senior Veterans Dou Main'!$A$7:$V$23,3))</f>
        <v/>
      </c>
      <c r="G55" s="183"/>
      <c r="H55" s="161" t="str">
        <f>IF($D55="","",VLOOKUP($D55,'[2]Senior Veterans Dou Main'!$A$7:$V$23,4))</f>
        <v/>
      </c>
      <c r="I55" s="165"/>
      <c r="J55" s="166"/>
      <c r="K55" s="167"/>
      <c r="L55" s="166"/>
      <c r="M55" s="185"/>
      <c r="N55" s="166"/>
      <c r="O55" s="167"/>
      <c r="P55" s="166"/>
      <c r="Q55" s="168"/>
      <c r="R55" s="169"/>
    </row>
    <row r="56" spans="1:18" s="157" customFormat="1" ht="9.6" hidden="1" customHeight="1">
      <c r="A56" s="171"/>
      <c r="B56" s="172"/>
      <c r="C56" s="172"/>
      <c r="D56" s="172"/>
      <c r="E56" s="161" t="str">
        <f>UPPER(IF($D55="","",VLOOKUP($D55,'[2]Senior Veterans Dou Main'!$A$7:$V$23,7)))</f>
        <v/>
      </c>
      <c r="F56" s="161" t="str">
        <f>IF($D55="","",VLOOKUP($D55,'[2]Senior Veterans Dou Main'!$A$7:$V$23,8))</f>
        <v/>
      </c>
      <c r="G56" s="183"/>
      <c r="H56" s="161" t="str">
        <f>IF($D55="","",VLOOKUP($D55,'[2]Senior Veterans Dou Main'!$A$7:$V$23,9))</f>
        <v/>
      </c>
      <c r="I56" s="173"/>
      <c r="J56" s="174" t="str">
        <f>IF(I56="a",E55,IF(I56="b",E57,""))</f>
        <v/>
      </c>
      <c r="K56" s="167"/>
      <c r="L56" s="166"/>
      <c r="M56" s="185"/>
      <c r="N56" s="166"/>
      <c r="O56" s="167"/>
      <c r="P56" s="166"/>
      <c r="Q56" s="168"/>
      <c r="R56" s="169"/>
    </row>
    <row r="57" spans="1:18" s="157" customFormat="1" ht="9.6" hidden="1" customHeight="1">
      <c r="A57" s="171"/>
      <c r="B57" s="172"/>
      <c r="C57" s="172"/>
      <c r="D57" s="189"/>
      <c r="E57" s="166"/>
      <c r="F57" s="166"/>
      <c r="H57" s="166"/>
      <c r="I57" s="176"/>
      <c r="J57" s="177" t="str">
        <f>UPPER(IF(OR(I58="a",I58="as"),E55,IF(OR(I58="b",I58="bs"),E59,)))</f>
        <v/>
      </c>
      <c r="K57" s="178"/>
      <c r="L57" s="166"/>
      <c r="M57" s="185"/>
      <c r="N57" s="166"/>
      <c r="O57" s="167"/>
      <c r="P57" s="166"/>
      <c r="Q57" s="168"/>
      <c r="R57" s="169"/>
    </row>
    <row r="58" spans="1:18" s="157" customFormat="1" ht="9.6" hidden="1" customHeight="1">
      <c r="A58" s="171"/>
      <c r="B58" s="172"/>
      <c r="C58" s="172"/>
      <c r="D58" s="189"/>
      <c r="E58" s="166"/>
      <c r="F58" s="166"/>
      <c r="H58" s="179" t="s">
        <v>17</v>
      </c>
      <c r="I58" s="180"/>
      <c r="J58" s="181" t="str">
        <f>UPPER(IF(OR(I58="a",I58="as"),E56,IF(OR(I58="b",I58="bs"),E60,)))</f>
        <v/>
      </c>
      <c r="K58" s="182"/>
      <c r="L58" s="166"/>
      <c r="M58" s="185"/>
      <c r="N58" s="166"/>
      <c r="O58" s="167"/>
      <c r="P58" s="166"/>
      <c r="Q58" s="168"/>
      <c r="R58" s="169"/>
    </row>
    <row r="59" spans="1:18" s="157" customFormat="1" ht="9.6" hidden="1" customHeight="1">
      <c r="A59" s="171">
        <v>14</v>
      </c>
      <c r="B59" s="161" t="str">
        <f>IF($D59="","",VLOOKUP($D59,'[2]Senior Veterans Dou Main'!$A$7:$V$23,20))</f>
        <v/>
      </c>
      <c r="C59" s="161" t="str">
        <f>IF($D59="","",VLOOKUP($D59,'[2]Senior Veterans Dou Main'!$A$7:$V$23,21))</f>
        <v/>
      </c>
      <c r="D59" s="162"/>
      <c r="E59" s="161" t="str">
        <f>UPPER(IF($D59="","",VLOOKUP($D59,'[2]Senior Veterans Dou Main'!$A$7:$V$23,2)))</f>
        <v/>
      </c>
      <c r="F59" s="161" t="str">
        <f>IF($D59="","",VLOOKUP($D59,'[2]Senior Veterans Dou Main'!$A$7:$V$23,3))</f>
        <v/>
      </c>
      <c r="G59" s="183"/>
      <c r="H59" s="161" t="str">
        <f>IF($D59="","",VLOOKUP($D59,'[2]Senior Veterans Dou Main'!$A$7:$V$23,4))</f>
        <v/>
      </c>
      <c r="I59" s="184"/>
      <c r="J59" s="166"/>
      <c r="K59" s="185"/>
      <c r="L59" s="186"/>
      <c r="M59" s="192"/>
      <c r="N59" s="166"/>
      <c r="O59" s="167"/>
      <c r="P59" s="166"/>
      <c r="Q59" s="168"/>
      <c r="R59" s="169"/>
    </row>
    <row r="60" spans="1:18" s="157" customFormat="1" ht="9.6" hidden="1" customHeight="1">
      <c r="A60" s="171"/>
      <c r="B60" s="172"/>
      <c r="C60" s="172"/>
      <c r="D60" s="172"/>
      <c r="E60" s="161" t="str">
        <f>UPPER(IF($D59="","",VLOOKUP($D59,'[2]Senior Veterans Dou Main'!$A$7:$V$23,7)))</f>
        <v/>
      </c>
      <c r="F60" s="161" t="str">
        <f>IF($D59="","",VLOOKUP($D59,'[2]Senior Veterans Dou Main'!$A$7:$V$23,8))</f>
        <v/>
      </c>
      <c r="G60" s="183"/>
      <c r="H60" s="161" t="str">
        <f>IF($D59="","",VLOOKUP($D59,'[2]Senior Veterans Dou Main'!$A$7:$V$23,9))</f>
        <v/>
      </c>
      <c r="I60" s="173"/>
      <c r="J60" s="166"/>
      <c r="K60" s="185"/>
      <c r="L60" s="187"/>
      <c r="M60" s="193"/>
      <c r="N60" s="166"/>
      <c r="O60" s="167"/>
      <c r="P60" s="166"/>
      <c r="Q60" s="168"/>
      <c r="R60" s="169"/>
    </row>
    <row r="61" spans="1:18" s="157" customFormat="1" ht="9.6" hidden="1" customHeight="1">
      <c r="A61" s="171"/>
      <c r="B61" s="172"/>
      <c r="C61" s="172"/>
      <c r="D61" s="189"/>
      <c r="E61" s="166"/>
      <c r="F61" s="166"/>
      <c r="H61" s="166"/>
      <c r="I61" s="190"/>
      <c r="J61" s="166"/>
      <c r="K61" s="176"/>
      <c r="L61" s="177" t="str">
        <f>UPPER(IF(OR(K62="a",K62="as"),J57,IF(OR(K62="b",K62="bs"),J65,)))</f>
        <v/>
      </c>
      <c r="M61" s="185"/>
      <c r="N61" s="166"/>
      <c r="O61" s="167"/>
      <c r="P61" s="166"/>
      <c r="Q61" s="168"/>
      <c r="R61" s="169"/>
    </row>
    <row r="62" spans="1:18" s="157" customFormat="1" ht="9.6" hidden="1" customHeight="1">
      <c r="A62" s="171"/>
      <c r="B62" s="172"/>
      <c r="C62" s="172"/>
      <c r="D62" s="189"/>
      <c r="E62" s="166"/>
      <c r="F62" s="166"/>
      <c r="H62" s="166"/>
      <c r="I62" s="190"/>
      <c r="J62" s="179" t="s">
        <v>17</v>
      </c>
      <c r="K62" s="180"/>
      <c r="L62" s="181" t="str">
        <f>UPPER(IF(OR(K62="a",K62="as"),J58,IF(OR(K62="b",K62="bs"),J66,)))</f>
        <v/>
      </c>
      <c r="M62" s="173"/>
      <c r="N62" s="166"/>
      <c r="O62" s="167"/>
      <c r="P62" s="166"/>
      <c r="Q62" s="168"/>
      <c r="R62" s="169"/>
    </row>
    <row r="63" spans="1:18" s="157" customFormat="1" ht="9.6" hidden="1" customHeight="1">
      <c r="A63" s="171">
        <v>15</v>
      </c>
      <c r="B63" s="161" t="str">
        <f>IF($D63="","",VLOOKUP($D63,'[2]Senior Veterans Dou Main'!$A$7:$V$23,20))</f>
        <v/>
      </c>
      <c r="C63" s="161" t="str">
        <f>IF($D63="","",VLOOKUP($D63,'[2]Senior Veterans Dou Main'!$A$7:$V$23,21))</f>
        <v/>
      </c>
      <c r="D63" s="162"/>
      <c r="E63" s="161" t="str">
        <f>UPPER(IF($D63="","",VLOOKUP($D63,'[2]Senior Veterans Dou Main'!$A$7:$V$23,2)))</f>
        <v/>
      </c>
      <c r="F63" s="161" t="str">
        <f>IF($D63="","",VLOOKUP($D63,'[2]Senior Veterans Dou Main'!$A$7:$V$23,3))</f>
        <v/>
      </c>
      <c r="G63" s="183"/>
      <c r="H63" s="161" t="str">
        <f>IF($D63="","",VLOOKUP($D63,'[2]Senior Veterans Dou Main'!$A$7:$V$23,4))</f>
        <v/>
      </c>
      <c r="I63" s="165"/>
      <c r="J63" s="166"/>
      <c r="K63" s="185"/>
      <c r="L63" s="166"/>
      <c r="M63" s="167"/>
      <c r="N63" s="186"/>
      <c r="O63" s="167"/>
      <c r="P63" s="166"/>
      <c r="Q63" s="168"/>
      <c r="R63" s="169"/>
    </row>
    <row r="64" spans="1:18" s="157" customFormat="1" ht="9.6" hidden="1" customHeight="1">
      <c r="A64" s="171"/>
      <c r="B64" s="172"/>
      <c r="C64" s="172"/>
      <c r="D64" s="172"/>
      <c r="E64" s="161" t="str">
        <f>UPPER(IF($D63="","",VLOOKUP($D63,'[2]Senior Veterans Dou Main'!$A$7:$V$23,7)))</f>
        <v/>
      </c>
      <c r="F64" s="161" t="str">
        <f>IF($D63="","",VLOOKUP($D63,'[2]Senior Veterans Dou Main'!$A$7:$V$23,8))</f>
        <v/>
      </c>
      <c r="G64" s="183"/>
      <c r="H64" s="161" t="str">
        <f>IF($D63="","",VLOOKUP($D63,'[2]Senior Veterans Dou Main'!$A$7:$V$23,9))</f>
        <v/>
      </c>
      <c r="I64" s="173"/>
      <c r="J64" s="174" t="str">
        <f>IF(I64="a",E63,IF(I64="b",E65,""))</f>
        <v/>
      </c>
      <c r="K64" s="185"/>
      <c r="L64" s="166"/>
      <c r="M64" s="167"/>
      <c r="N64" s="166"/>
      <c r="O64" s="167"/>
      <c r="P64" s="166"/>
      <c r="Q64" s="168"/>
      <c r="R64" s="169"/>
    </row>
    <row r="65" spans="1:18" s="157" customFormat="1" ht="9.6" hidden="1" customHeight="1">
      <c r="A65" s="171"/>
      <c r="B65" s="172"/>
      <c r="C65" s="172"/>
      <c r="D65" s="172"/>
      <c r="E65" s="174"/>
      <c r="F65" s="174"/>
      <c r="G65" s="197"/>
      <c r="H65" s="174"/>
      <c r="I65" s="176"/>
      <c r="J65" s="177" t="str">
        <f>UPPER(IF(OR(I66="a",I66="as"),E63,IF(OR(I66="b",I66="bs"),E67,)))</f>
        <v/>
      </c>
      <c r="K65" s="192"/>
      <c r="L65" s="166"/>
      <c r="M65" s="167"/>
      <c r="N65" s="166"/>
      <c r="O65" s="167"/>
      <c r="P65" s="166"/>
      <c r="Q65" s="168"/>
      <c r="R65" s="169"/>
    </row>
    <row r="66" spans="1:18" s="157" customFormat="1" ht="9.6" hidden="1" customHeight="1">
      <c r="A66" s="171"/>
      <c r="B66" s="172"/>
      <c r="C66" s="172"/>
      <c r="D66" s="172"/>
      <c r="E66" s="166"/>
      <c r="F66" s="166"/>
      <c r="H66" s="179" t="s">
        <v>17</v>
      </c>
      <c r="I66" s="180"/>
      <c r="J66" s="181" t="str">
        <f>UPPER(IF(OR(I66="a",I66="as"),E64,IF(OR(I66="b",I66="bs"),E68,)))</f>
        <v/>
      </c>
      <c r="K66" s="173"/>
      <c r="L66" s="166"/>
      <c r="M66" s="167"/>
      <c r="N66" s="166"/>
      <c r="O66" s="167"/>
      <c r="P66" s="166"/>
      <c r="Q66" s="168"/>
      <c r="R66" s="169"/>
    </row>
    <row r="67" spans="1:18" s="157" customFormat="1" ht="9.6" hidden="1" customHeight="1">
      <c r="A67" s="160">
        <v>16</v>
      </c>
      <c r="B67" s="161" t="str">
        <f>IF($D67="","",VLOOKUP($D67,'[2]Senior Veterans Dou Main'!$A$7:$V$23,20))</f>
        <v/>
      </c>
      <c r="C67" s="161" t="str">
        <f>IF($D67="","",VLOOKUP($D67,'[2]Senior Veterans Dou Main'!$A$7:$V$23,21))</f>
        <v/>
      </c>
      <c r="D67" s="162"/>
      <c r="E67" s="163" t="str">
        <f>UPPER(IF($D67="","",VLOOKUP($D67,'[2]Senior Veterans Dou Main'!$A$7:$V$23,2)))</f>
        <v/>
      </c>
      <c r="F67" s="163" t="str">
        <f>IF($D67="","",VLOOKUP($D67,'[2]Senior Veterans Dou Main'!$A$7:$V$23,3))</f>
        <v/>
      </c>
      <c r="G67" s="164"/>
      <c r="H67" s="163" t="str">
        <f>IF($D67="","",VLOOKUP($D67,'[2]Senior Veterans Dou Main'!$A$7:$V$23,4))</f>
        <v/>
      </c>
      <c r="I67" s="184"/>
      <c r="J67" s="166"/>
      <c r="K67" s="167"/>
      <c r="L67" s="186"/>
      <c r="M67" s="178"/>
      <c r="N67" s="166"/>
      <c r="O67" s="167"/>
      <c r="P67" s="166"/>
      <c r="Q67" s="168"/>
      <c r="R67" s="169"/>
    </row>
    <row r="68" spans="1:18" s="157" customFormat="1" ht="9.6" hidden="1" customHeight="1">
      <c r="A68" s="171"/>
      <c r="B68" s="172"/>
      <c r="C68" s="172"/>
      <c r="D68" s="172"/>
      <c r="E68" s="163" t="str">
        <f>UPPER(IF($D67="","",VLOOKUP($D67,'[2]Senior Veterans Dou Main'!$A$7:$V$23,7)))</f>
        <v/>
      </c>
      <c r="F68" s="163" t="str">
        <f>IF($D67="","",VLOOKUP($D67,'[2]Senior Veterans Dou Main'!$A$7:$V$23,8))</f>
        <v/>
      </c>
      <c r="G68" s="164"/>
      <c r="H68" s="163" t="str">
        <f>IF($D67="","",VLOOKUP($D67,'[2]Senior Veterans Dou Main'!$A$7:$V$23,9))</f>
        <v/>
      </c>
      <c r="I68" s="173"/>
      <c r="J68" s="166"/>
      <c r="K68" s="167"/>
      <c r="L68" s="187"/>
      <c r="M68" s="188"/>
      <c r="N68" s="166"/>
      <c r="O68" s="167"/>
      <c r="P68" s="166"/>
      <c r="Q68" s="168"/>
      <c r="R68" s="169"/>
    </row>
    <row r="69" spans="1:18" s="157" customFormat="1" ht="9.6" hidden="1" customHeight="1">
      <c r="A69" s="198"/>
      <c r="B69" s="199"/>
      <c r="C69" s="199"/>
      <c r="D69" s="200"/>
      <c r="E69" s="201"/>
      <c r="F69" s="201"/>
      <c r="G69" s="202"/>
      <c r="H69" s="201"/>
      <c r="I69" s="203"/>
      <c r="J69" s="204"/>
      <c r="K69" s="205"/>
      <c r="L69" s="204"/>
      <c r="M69" s="205"/>
      <c r="N69" s="204"/>
      <c r="O69" s="205"/>
      <c r="P69" s="204"/>
      <c r="Q69" s="205"/>
      <c r="R69" s="169"/>
    </row>
    <row r="70" spans="1:18" s="210" customFormat="1" ht="6" hidden="1" customHeight="1">
      <c r="A70" s="198"/>
      <c r="B70" s="199"/>
      <c r="C70" s="199"/>
      <c r="D70" s="200"/>
      <c r="E70" s="201"/>
      <c r="F70" s="201"/>
      <c r="G70" s="206"/>
      <c r="H70" s="201"/>
      <c r="I70" s="203"/>
      <c r="J70" s="204"/>
      <c r="K70" s="205"/>
      <c r="L70" s="207"/>
      <c r="M70" s="208"/>
      <c r="N70" s="207"/>
      <c r="O70" s="208"/>
      <c r="P70" s="207"/>
      <c r="Q70" s="208"/>
      <c r="R70" s="209"/>
    </row>
    <row r="71" spans="1:18" s="222" customFormat="1" ht="10.5" customHeight="1">
      <c r="A71" s="211" t="s">
        <v>20</v>
      </c>
      <c r="B71" s="212"/>
      <c r="C71" s="213"/>
      <c r="D71" s="214" t="s">
        <v>21</v>
      </c>
      <c r="E71" s="215" t="s">
        <v>44</v>
      </c>
      <c r="F71" s="215"/>
      <c r="G71" s="215"/>
      <c r="H71" s="216"/>
      <c r="I71" s="215" t="s">
        <v>21</v>
      </c>
      <c r="J71" s="215" t="s">
        <v>45</v>
      </c>
      <c r="K71" s="217"/>
      <c r="L71" s="215" t="s">
        <v>24</v>
      </c>
      <c r="M71" s="218"/>
      <c r="N71" s="219" t="s">
        <v>25</v>
      </c>
      <c r="O71" s="219"/>
      <c r="P71" s="220"/>
      <c r="Q71" s="221"/>
    </row>
    <row r="72" spans="1:18" s="222" customFormat="1" ht="9" customHeight="1">
      <c r="A72" s="223" t="s">
        <v>26</v>
      </c>
      <c r="B72" s="224"/>
      <c r="C72" s="225"/>
      <c r="D72" s="226">
        <v>1</v>
      </c>
      <c r="E72" s="227" t="s">
        <v>153</v>
      </c>
      <c r="F72" s="228"/>
      <c r="G72" s="228"/>
      <c r="H72" s="229"/>
      <c r="I72" s="230" t="s">
        <v>27</v>
      </c>
      <c r="J72" s="224"/>
      <c r="K72" s="231"/>
      <c r="L72" s="224"/>
      <c r="M72" s="232"/>
      <c r="N72" s="233" t="s">
        <v>46</v>
      </c>
      <c r="O72" s="234"/>
      <c r="P72" s="234"/>
      <c r="Q72" s="235"/>
    </row>
    <row r="73" spans="1:18" s="222" customFormat="1" ht="9" customHeight="1">
      <c r="A73" s="223" t="s">
        <v>29</v>
      </c>
      <c r="B73" s="224"/>
      <c r="C73" s="225"/>
      <c r="D73" s="226"/>
      <c r="E73" s="227" t="s">
        <v>157</v>
      </c>
      <c r="F73" s="228"/>
      <c r="G73" s="228"/>
      <c r="H73" s="229"/>
      <c r="I73" s="230"/>
      <c r="J73" s="224"/>
      <c r="K73" s="231"/>
      <c r="L73" s="224"/>
      <c r="M73" s="232"/>
      <c r="N73" s="236"/>
      <c r="O73" s="237"/>
      <c r="P73" s="236"/>
      <c r="Q73" s="238"/>
    </row>
    <row r="74" spans="1:18" s="222" customFormat="1" ht="9" customHeight="1">
      <c r="A74" s="239" t="s">
        <v>31</v>
      </c>
      <c r="B74" s="236"/>
      <c r="C74" s="240"/>
      <c r="D74" s="226">
        <v>2</v>
      </c>
      <c r="E74" s="227">
        <f>IF(D74&gt;$Q$79,,UPPER(VLOOKUP(D74,'[2]Senior Veterans Dou Main'!$A$7:$R$23,2)))</f>
        <v>0</v>
      </c>
      <c r="F74" s="228"/>
      <c r="G74" s="228"/>
      <c r="H74" s="229"/>
      <c r="I74" s="230" t="s">
        <v>30</v>
      </c>
      <c r="J74" s="224"/>
      <c r="K74" s="231"/>
      <c r="L74" s="224"/>
      <c r="M74" s="232"/>
      <c r="N74" s="233" t="s">
        <v>33</v>
      </c>
      <c r="O74" s="234"/>
      <c r="P74" s="234"/>
      <c r="Q74" s="235"/>
    </row>
    <row r="75" spans="1:18" s="222" customFormat="1" ht="9" customHeight="1">
      <c r="A75" s="241"/>
      <c r="B75" s="242"/>
      <c r="C75" s="243"/>
      <c r="D75" s="226"/>
      <c r="E75" s="227">
        <f>IF(D74&gt;$Q$79,,UPPER(VLOOKUP(D74,'[2]Senior Veterans Dou Main'!$A$7:$R$23,7)))</f>
        <v>0</v>
      </c>
      <c r="F75" s="228"/>
      <c r="G75" s="228"/>
      <c r="H75" s="229"/>
      <c r="I75" s="230"/>
      <c r="J75" s="224"/>
      <c r="K75" s="231"/>
      <c r="L75" s="224"/>
      <c r="M75" s="232"/>
      <c r="N75" s="224"/>
      <c r="O75" s="231"/>
      <c r="P75" s="224"/>
      <c r="Q75" s="232"/>
    </row>
    <row r="76" spans="1:18" s="222" customFormat="1" ht="9" customHeight="1">
      <c r="A76" s="244" t="s">
        <v>35</v>
      </c>
      <c r="B76" s="245"/>
      <c r="C76" s="246"/>
      <c r="D76" s="226">
        <v>3</v>
      </c>
      <c r="E76" s="227">
        <f>IF(D76&gt;$Q$79,,UPPER(VLOOKUP(D76,'[2]Senior Veterans Dou Main'!$A$7:$R$23,2)))</f>
        <v>0</v>
      </c>
      <c r="F76" s="228"/>
      <c r="G76" s="228"/>
      <c r="H76" s="229"/>
      <c r="I76" s="230" t="s">
        <v>32</v>
      </c>
      <c r="J76" s="224"/>
      <c r="K76" s="231"/>
      <c r="L76" s="224"/>
      <c r="M76" s="232"/>
      <c r="N76" s="236"/>
      <c r="O76" s="237"/>
      <c r="P76" s="236"/>
      <c r="Q76" s="238"/>
    </row>
    <row r="77" spans="1:18" s="222" customFormat="1" ht="9" customHeight="1">
      <c r="A77" s="223" t="s">
        <v>26</v>
      </c>
      <c r="B77" s="224"/>
      <c r="C77" s="225"/>
      <c r="D77" s="226"/>
      <c r="E77" s="227">
        <f>IF(D76&gt;$Q$79,,UPPER(VLOOKUP(D76,'[2]Senior Veterans Dou Main'!$A$7:$R$23,7)))</f>
        <v>0</v>
      </c>
      <c r="F77" s="228"/>
      <c r="G77" s="228"/>
      <c r="H77" s="229"/>
      <c r="I77" s="230"/>
      <c r="J77" s="224"/>
      <c r="K77" s="231"/>
      <c r="L77" s="224"/>
      <c r="M77" s="232"/>
      <c r="N77" s="233" t="s">
        <v>38</v>
      </c>
      <c r="O77" s="234"/>
      <c r="P77" s="234"/>
      <c r="Q77" s="235"/>
    </row>
    <row r="78" spans="1:18" s="222" customFormat="1" ht="9" customHeight="1">
      <c r="A78" s="223" t="s">
        <v>39</v>
      </c>
      <c r="B78" s="224"/>
      <c r="C78" s="247"/>
      <c r="D78" s="226">
        <v>4</v>
      </c>
      <c r="E78" s="227">
        <f>IF(D78&gt;$Q$79,,UPPER(VLOOKUP(D78,'[2]Senior Veterans Dou Main'!$A$7:$R$23,2)))</f>
        <v>0</v>
      </c>
      <c r="F78" s="228"/>
      <c r="G78" s="228"/>
      <c r="H78" s="229"/>
      <c r="I78" s="230" t="s">
        <v>34</v>
      </c>
      <c r="J78" s="224"/>
      <c r="K78" s="231"/>
      <c r="L78" s="224"/>
      <c r="M78" s="232"/>
      <c r="N78" s="224"/>
      <c r="O78" s="231"/>
      <c r="P78" s="224"/>
      <c r="Q78" s="232"/>
    </row>
    <row r="79" spans="1:18" s="222" customFormat="1" ht="9" customHeight="1">
      <c r="A79" s="239" t="s">
        <v>41</v>
      </c>
      <c r="B79" s="236"/>
      <c r="C79" s="248"/>
      <c r="D79" s="249"/>
      <c r="E79" s="250">
        <f>IF(D78&gt;$Q$79,,UPPER(VLOOKUP(D78,'[2]Senior Veterans Dou Main'!$A$7:$R$23,7)))</f>
        <v>0</v>
      </c>
      <c r="F79" s="251"/>
      <c r="G79" s="251"/>
      <c r="H79" s="252"/>
      <c r="I79" s="253"/>
      <c r="J79" s="236"/>
      <c r="K79" s="237"/>
      <c r="L79" s="236"/>
      <c r="M79" s="238"/>
      <c r="N79" s="236" t="str">
        <f>Q4</f>
        <v>Chester Dalrymple</v>
      </c>
      <c r="O79" s="237"/>
      <c r="P79" s="236"/>
      <c r="Q79" s="254">
        <f>MIN(4,'[2]Senior Veterans Dou Main'!$V$5)</f>
        <v>0</v>
      </c>
    </row>
    <row r="80" spans="1:18" ht="15.75" customHeight="1"/>
    <row r="81" ht="9" customHeight="1"/>
  </sheetData>
  <mergeCells count="2">
    <mergeCell ref="G2:L2"/>
    <mergeCell ref="A4:C4"/>
  </mergeCells>
  <conditionalFormatting sqref="B7 B11 B15 B19 B23 B27 B31 B35 B39 B43 B47 B51 B55 B59 B63 B67">
    <cfRule type="cellIs" dxfId="10" priority="1" stopIfTrue="1" operator="equal">
      <formula>"DA"</formula>
    </cfRule>
  </conditionalFormatting>
  <conditionalFormatting sqref="H10 H58 H42 H50 H34 H26 H18 H66 J30 L22 N38 J62 J46 L54 J14">
    <cfRule type="expression" dxfId="9" priority="2" stopIfTrue="1">
      <formula>AND($N$1="CU",H10="Umpire")</formula>
    </cfRule>
    <cfRule type="expression" dxfId="8" priority="3" stopIfTrue="1">
      <formula>AND($N$1="CU",H10&lt;&gt;"Umpire",I10&lt;&gt;"")</formula>
    </cfRule>
    <cfRule type="expression" dxfId="7" priority="4" stopIfTrue="1">
      <formula>AND($N$1="CU",H10&lt;&gt;"Umpire")</formula>
    </cfRule>
  </conditionalFormatting>
  <conditionalFormatting sqref="L13 L29 L45 L61 N21 N53 P37 J9 J17 J25 J33 J41 J49 J57 J65">
    <cfRule type="expression" dxfId="6" priority="5" stopIfTrue="1">
      <formula>I10="as"</formula>
    </cfRule>
    <cfRule type="expression" dxfId="5" priority="6" stopIfTrue="1">
      <formula>I10="bs"</formula>
    </cfRule>
  </conditionalFormatting>
  <conditionalFormatting sqref="L14 L30 L46 L62 N22 N54 P38 J10 J18 J26 J34 J42 J50 J58 J66">
    <cfRule type="expression" dxfId="4" priority="7" stopIfTrue="1">
      <formula>I10="as"</formula>
    </cfRule>
    <cfRule type="expression" dxfId="3" priority="8" stopIfTrue="1">
      <formula>I10="bs"</formula>
    </cfRule>
  </conditionalFormatting>
  <conditionalFormatting sqref="I10 I18 I26 I34 I42 I50 I58 I66 K62 K46 K30 K14 M22 M54 O38">
    <cfRule type="expression" dxfId="2" priority="9" stopIfTrue="1">
      <formula>$N$1="CU"</formula>
    </cfRule>
  </conditionalFormatting>
  <conditionalFormatting sqref="E7 E11 E15 E19 E23 E27 E31 E35 E39 E43 E47 E51 E55 E59 E63 E67">
    <cfRule type="cellIs" dxfId="1" priority="10" stopIfTrue="1" operator="equal">
      <formula>"Bye"</formula>
    </cfRule>
  </conditionalFormatting>
  <conditionalFormatting sqref="D7 D11 D15 D19 D23 D27 D31 D35 D39 D43 D47 D51 D55 D59 D63 D67">
    <cfRule type="cellIs" dxfId="0" priority="11" stopIfTrue="1" operator="lessThan">
      <formula>5</formula>
    </cfRule>
  </conditionalFormatting>
  <printOptions horizontalCentered="1"/>
  <pageMargins left="0.35" right="0.35" top="0.39" bottom="0.39" header="0" footer="0"/>
  <pageSetup paperSize="9" orientation="landscape" horizontalDpi="300"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Ladies Si Qual 16&gt;2</vt:lpstr>
      <vt:lpstr>Si Qual 32&gt;4</vt:lpstr>
      <vt:lpstr>Ladies Si Main 16</vt:lpstr>
      <vt:lpstr>Boys Do Main 24&amp;32</vt:lpstr>
      <vt:lpstr>Ladies Do Main 16</vt:lpstr>
      <vt:lpstr>MIXED Do Main 24&amp;32</vt:lpstr>
      <vt:lpstr>SEN Vets  Si Main 16</vt:lpstr>
      <vt:lpstr>VETS Do Main 16</vt:lpstr>
      <vt:lpstr>'Ladies Do Main 16'!Print_Area</vt:lpstr>
      <vt:lpstr>'Ladies Si Main 16'!Print_Area</vt:lpstr>
      <vt:lpstr>'Ladies Si Qual 16&gt;2'!Print_Area</vt:lpstr>
      <vt:lpstr>'SEN Vets  Si Main 16'!Print_Area</vt:lpstr>
      <vt:lpstr>'Si Qual 32&gt;4'!Print_Area</vt:lpstr>
      <vt:lpstr>'VETS Do Main 16'!Print_Area</vt:lpstr>
      <vt:lpstr>'Boys Do Main 24&amp;32'!Print_Titles</vt:lpstr>
      <vt:lpstr>'MIXED Do Main 24&amp;32'!Print_Titles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2018-02-25T21:49:10Z</cp:lastPrinted>
  <dcterms:created xsi:type="dcterms:W3CDTF">2018-02-25T20:51:27Z</dcterms:created>
  <dcterms:modified xsi:type="dcterms:W3CDTF">2018-02-27T13:26:52Z</dcterms:modified>
</cp:coreProperties>
</file>