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2240" windowHeight="7755"/>
  </bookViews>
  <sheets>
    <sheet name="Sun 5th" sheetId="10" r:id="rId1"/>
    <sheet name="MIXED Do MAIN 16" sheetId="1" r:id="rId2"/>
    <sheet name="Vets Si Main" sheetId="4" r:id="rId3"/>
    <sheet name="LADIES DO MAIN" sheetId="5" r:id="rId4"/>
    <sheet name="Men Do Main 16" sheetId="6" r:id="rId5"/>
    <sheet name="Women  Si Main 16" sheetId="7" r:id="rId6"/>
    <sheet name="Men  Si Qual 32&gt;8" sheetId="8" r:id="rId7"/>
    <sheet name="Men  Si Main 24&amp;32" sheetId="9" r:id="rId8"/>
    <sheet name="Sheet1" sheetId="3" r:id="rId9"/>
  </sheets>
  <externalReferences>
    <externalReference r:id="rId10"/>
    <externalReference r:id="rId11"/>
  </externalReferences>
  <definedNames>
    <definedName name="_Order1" hidden="1">255</definedName>
    <definedName name="Combo_MD" localSheetId="3" hidden="1">{"'Sheet5'!$A$1:$F$68"}</definedName>
    <definedName name="Combo_MD" localSheetId="7" hidden="1">{"'Sheet5'!$A$1:$F$68"}</definedName>
    <definedName name="Combo_MD" localSheetId="6" hidden="1">{"'Sheet5'!$A$1:$F$68"}</definedName>
    <definedName name="Combo_MD" localSheetId="4" hidden="1">{"'Sheet5'!$A$1:$F$68"}</definedName>
    <definedName name="Combo_MD" localSheetId="0" hidden="1">{"'Sheet5'!$A$1:$F$68"}</definedName>
    <definedName name="Combo_MD" localSheetId="2" hidden="1">{"'Sheet5'!$A$1:$F$68"}</definedName>
    <definedName name="Combo_MD" localSheetId="5" hidden="1">{"'Sheet5'!$A$1:$F$68"}</definedName>
    <definedName name="Combo_MD" hidden="1">{"'Sheet5'!$A$1:$F$68"}</definedName>
    <definedName name="Combo_QD_32" localSheetId="3" hidden="1">{"'Sheet5'!$A$1:$F$68"}</definedName>
    <definedName name="Combo_QD_32" localSheetId="7" hidden="1">{"'Sheet5'!$A$1:$F$68"}</definedName>
    <definedName name="Combo_QD_32" localSheetId="6" hidden="1">{"'Sheet5'!$A$1:$F$68"}</definedName>
    <definedName name="Combo_QD_32" localSheetId="4" hidden="1">{"'Sheet5'!$A$1:$F$68"}</definedName>
    <definedName name="Combo_QD_32" localSheetId="0" hidden="1">{"'Sheet5'!$A$1:$F$68"}</definedName>
    <definedName name="Combo_QD_32" localSheetId="2" hidden="1">{"'Sheet5'!$A$1:$F$68"}</definedName>
    <definedName name="Combo_QD_32" localSheetId="5" hidden="1">{"'Sheet5'!$A$1:$F$68"}</definedName>
    <definedName name="Combo_QD_32" hidden="1">{"'Sheet5'!$A$1:$F$68"}</definedName>
    <definedName name="Combo_Qual" localSheetId="3" hidden="1">{"'Sheet5'!$A$1:$F$68"}</definedName>
    <definedName name="Combo_Qual" localSheetId="7" hidden="1">{"'Sheet5'!$A$1:$F$68"}</definedName>
    <definedName name="Combo_Qual" localSheetId="6" hidden="1">{"'Sheet5'!$A$1:$F$68"}</definedName>
    <definedName name="Combo_Qual" localSheetId="4" hidden="1">{"'Sheet5'!$A$1:$F$68"}</definedName>
    <definedName name="Combo_Qual" localSheetId="0" hidden="1">{"'Sheet5'!$A$1:$F$68"}</definedName>
    <definedName name="Combo_Qual" localSheetId="2" hidden="1">{"'Sheet5'!$A$1:$F$68"}</definedName>
    <definedName name="Combo_Qual" localSheetId="5" hidden="1">{"'Sheet5'!$A$1:$F$68"}</definedName>
    <definedName name="Combo_Qual" hidden="1">{"'Sheet5'!$A$1:$F$68"}</definedName>
    <definedName name="Combo_Qual_128_8" localSheetId="3" hidden="1">{"'Sheet5'!$A$1:$F$68"}</definedName>
    <definedName name="Combo_Qual_128_8" localSheetId="7" hidden="1">{"'Sheet5'!$A$1:$F$68"}</definedName>
    <definedName name="Combo_Qual_128_8" localSheetId="6" hidden="1">{"'Sheet5'!$A$1:$F$68"}</definedName>
    <definedName name="Combo_Qual_128_8" localSheetId="4" hidden="1">{"'Sheet5'!$A$1:$F$68"}</definedName>
    <definedName name="Combo_Qual_128_8" localSheetId="0" hidden="1">{"'Sheet5'!$A$1:$F$68"}</definedName>
    <definedName name="Combo_Qual_128_8" localSheetId="2" hidden="1">{"'Sheet5'!$A$1:$F$68"}</definedName>
    <definedName name="Combo_Qual_128_8" localSheetId="5" hidden="1">{"'Sheet5'!$A$1:$F$68"}</definedName>
    <definedName name="Combo_Qual_128_8" hidden="1">{"'Sheet5'!$A$1:$F$68"}</definedName>
    <definedName name="Combo_Qual_64_8" localSheetId="3" hidden="1">{"'Sheet5'!$A$1:$F$68"}</definedName>
    <definedName name="Combo_Qual_64_8" localSheetId="7" hidden="1">{"'Sheet5'!$A$1:$F$68"}</definedName>
    <definedName name="Combo_Qual_64_8" localSheetId="6" hidden="1">{"'Sheet5'!$A$1:$F$68"}</definedName>
    <definedName name="Combo_Qual_64_8" localSheetId="4" hidden="1">{"'Sheet5'!$A$1:$F$68"}</definedName>
    <definedName name="Combo_Qual_64_8" localSheetId="0" hidden="1">{"'Sheet5'!$A$1:$F$68"}</definedName>
    <definedName name="Combo_Qual_64_8" localSheetId="2" hidden="1">{"'Sheet5'!$A$1:$F$68"}</definedName>
    <definedName name="Combo_Qual_64_8" localSheetId="5" hidden="1">{"'Sheet5'!$A$1:$F$68"}</definedName>
    <definedName name="Combo_Qual_64_8" hidden="1">{"'Sheet5'!$A$1:$F$68"}</definedName>
    <definedName name="Combo2" localSheetId="3" hidden="1">{"'Sheet5'!$A$1:$F$68"}</definedName>
    <definedName name="Combo2" localSheetId="7" hidden="1">{"'Sheet5'!$A$1:$F$68"}</definedName>
    <definedName name="Combo2" localSheetId="6" hidden="1">{"'Sheet5'!$A$1:$F$68"}</definedName>
    <definedName name="Combo2" localSheetId="4" hidden="1">{"'Sheet5'!$A$1:$F$68"}</definedName>
    <definedName name="Combo2" localSheetId="0" hidden="1">{"'Sheet5'!$A$1:$F$68"}</definedName>
    <definedName name="Combo2" localSheetId="2" hidden="1">{"'Sheet5'!$A$1:$F$68"}</definedName>
    <definedName name="Combo2" localSheetId="5" hidden="1">{"'Sheet5'!$A$1:$F$68"}</definedName>
    <definedName name="Combo2" hidden="1">{"'Sheet5'!$A$1:$F$68"}</definedName>
    <definedName name="Draw1" localSheetId="3" hidden="1">{"'Sheet5'!$A$1:$F$68"}</definedName>
    <definedName name="Draw1" localSheetId="7" hidden="1">{"'Sheet5'!$A$1:$F$68"}</definedName>
    <definedName name="Draw1" localSheetId="6" hidden="1">{"'Sheet5'!$A$1:$F$68"}</definedName>
    <definedName name="Draw1" localSheetId="4" hidden="1">{"'Sheet5'!$A$1:$F$68"}</definedName>
    <definedName name="Draw1" localSheetId="0" hidden="1">{"'Sheet5'!$A$1:$F$68"}</definedName>
    <definedName name="Draw1" localSheetId="2" hidden="1">{"'Sheet5'!$A$1:$F$68"}</definedName>
    <definedName name="Draw1" localSheetId="5" hidden="1">{"'Sheet5'!$A$1:$F$68"}</definedName>
    <definedName name="Draw1" hidden="1">{"'Sheet5'!$A$1:$F$68"}</definedName>
    <definedName name="Draw10" localSheetId="3" hidden="1">{"'Sheet5'!$A$1:$F$68"}</definedName>
    <definedName name="Draw10" localSheetId="7" hidden="1">{"'Sheet5'!$A$1:$F$68"}</definedName>
    <definedName name="Draw10" localSheetId="6" hidden="1">{"'Sheet5'!$A$1:$F$68"}</definedName>
    <definedName name="Draw10" localSheetId="4" hidden="1">{"'Sheet5'!$A$1:$F$68"}</definedName>
    <definedName name="Draw10" localSheetId="0" hidden="1">{"'Sheet5'!$A$1:$F$68"}</definedName>
    <definedName name="Draw10" localSheetId="2" hidden="1">{"'Sheet5'!$A$1:$F$68"}</definedName>
    <definedName name="Draw10" localSheetId="5" hidden="1">{"'Sheet5'!$A$1:$F$68"}</definedName>
    <definedName name="Draw10" hidden="1">{"'Sheet5'!$A$1:$F$68"}</definedName>
    <definedName name="Draw11" localSheetId="3" hidden="1">{"'Sheet5'!$A$1:$F$68"}</definedName>
    <definedName name="Draw11" localSheetId="7" hidden="1">{"'Sheet5'!$A$1:$F$68"}</definedName>
    <definedName name="Draw11" localSheetId="6" hidden="1">{"'Sheet5'!$A$1:$F$68"}</definedName>
    <definedName name="Draw11" localSheetId="4" hidden="1">{"'Sheet5'!$A$1:$F$68"}</definedName>
    <definedName name="Draw11" localSheetId="0" hidden="1">{"'Sheet5'!$A$1:$F$68"}</definedName>
    <definedName name="Draw11" localSheetId="2" hidden="1">{"'Sheet5'!$A$1:$F$68"}</definedName>
    <definedName name="Draw11" localSheetId="5" hidden="1">{"'Sheet5'!$A$1:$F$68"}</definedName>
    <definedName name="Draw11" hidden="1">{"'Sheet5'!$A$1:$F$68"}</definedName>
    <definedName name="Draw12" localSheetId="3" hidden="1">{"'Sheet5'!$A$1:$F$68"}</definedName>
    <definedName name="Draw12" localSheetId="7" hidden="1">{"'Sheet5'!$A$1:$F$68"}</definedName>
    <definedName name="Draw12" localSheetId="6" hidden="1">{"'Sheet5'!$A$1:$F$68"}</definedName>
    <definedName name="Draw12" localSheetId="4" hidden="1">{"'Sheet5'!$A$1:$F$68"}</definedName>
    <definedName name="Draw12" localSheetId="0" hidden="1">{"'Sheet5'!$A$1:$F$68"}</definedName>
    <definedName name="Draw12" localSheetId="2" hidden="1">{"'Sheet5'!$A$1:$F$68"}</definedName>
    <definedName name="Draw12" localSheetId="5" hidden="1">{"'Sheet5'!$A$1:$F$68"}</definedName>
    <definedName name="Draw12" hidden="1">{"'Sheet5'!$A$1:$F$68"}</definedName>
    <definedName name="Draw13" localSheetId="3" hidden="1">{"'Sheet5'!$A$1:$F$68"}</definedName>
    <definedName name="Draw13" localSheetId="7" hidden="1">{"'Sheet5'!$A$1:$F$68"}</definedName>
    <definedName name="Draw13" localSheetId="6" hidden="1">{"'Sheet5'!$A$1:$F$68"}</definedName>
    <definedName name="Draw13" localSheetId="4" hidden="1">{"'Sheet5'!$A$1:$F$68"}</definedName>
    <definedName name="Draw13" localSheetId="0" hidden="1">{"'Sheet5'!$A$1:$F$68"}</definedName>
    <definedName name="Draw13" localSheetId="2" hidden="1">{"'Sheet5'!$A$1:$F$68"}</definedName>
    <definedName name="Draw13" localSheetId="5" hidden="1">{"'Sheet5'!$A$1:$F$68"}</definedName>
    <definedName name="Draw13" hidden="1">{"'Sheet5'!$A$1:$F$68"}</definedName>
    <definedName name="Draw14" localSheetId="3" hidden="1">{"'Sheet5'!$A$1:$F$68"}</definedName>
    <definedName name="Draw14" localSheetId="7" hidden="1">{"'Sheet5'!$A$1:$F$68"}</definedName>
    <definedName name="Draw14" localSheetId="6" hidden="1">{"'Sheet5'!$A$1:$F$68"}</definedName>
    <definedName name="Draw14" localSheetId="4" hidden="1">{"'Sheet5'!$A$1:$F$68"}</definedName>
    <definedName name="Draw14" localSheetId="0" hidden="1">{"'Sheet5'!$A$1:$F$68"}</definedName>
    <definedName name="Draw14" localSheetId="2" hidden="1">{"'Sheet5'!$A$1:$F$68"}</definedName>
    <definedName name="Draw14" localSheetId="5" hidden="1">{"'Sheet5'!$A$1:$F$68"}</definedName>
    <definedName name="Draw14" hidden="1">{"'Sheet5'!$A$1:$F$68"}</definedName>
    <definedName name="Draw15" localSheetId="3" hidden="1">{"'Sheet5'!$A$1:$F$68"}</definedName>
    <definedName name="Draw15" localSheetId="7" hidden="1">{"'Sheet5'!$A$1:$F$68"}</definedName>
    <definedName name="Draw15" localSheetId="6" hidden="1">{"'Sheet5'!$A$1:$F$68"}</definedName>
    <definedName name="Draw15" localSheetId="4" hidden="1">{"'Sheet5'!$A$1:$F$68"}</definedName>
    <definedName name="Draw15" localSheetId="0" hidden="1">{"'Sheet5'!$A$1:$F$68"}</definedName>
    <definedName name="Draw15" localSheetId="2" hidden="1">{"'Sheet5'!$A$1:$F$68"}</definedName>
    <definedName name="Draw15" localSheetId="5" hidden="1">{"'Sheet5'!$A$1:$F$68"}</definedName>
    <definedName name="Draw15" hidden="1">{"'Sheet5'!$A$1:$F$68"}</definedName>
    <definedName name="Draw16" localSheetId="3" hidden="1">{"'Sheet5'!$A$1:$F$68"}</definedName>
    <definedName name="Draw16" localSheetId="7" hidden="1">{"'Sheet5'!$A$1:$F$68"}</definedName>
    <definedName name="Draw16" localSheetId="6" hidden="1">{"'Sheet5'!$A$1:$F$68"}</definedName>
    <definedName name="Draw16" localSheetId="4" hidden="1">{"'Sheet5'!$A$1:$F$68"}</definedName>
    <definedName name="Draw16" localSheetId="0" hidden="1">{"'Sheet5'!$A$1:$F$68"}</definedName>
    <definedName name="Draw16" localSheetId="2" hidden="1">{"'Sheet5'!$A$1:$F$68"}</definedName>
    <definedName name="Draw16" localSheetId="5" hidden="1">{"'Sheet5'!$A$1:$F$68"}</definedName>
    <definedName name="Draw16" hidden="1">{"'Sheet5'!$A$1:$F$68"}</definedName>
    <definedName name="Draw17" localSheetId="3" hidden="1">{"'Sheet5'!$A$1:$F$68"}</definedName>
    <definedName name="Draw17" localSheetId="7" hidden="1">{"'Sheet5'!$A$1:$F$68"}</definedName>
    <definedName name="Draw17" localSheetId="6" hidden="1">{"'Sheet5'!$A$1:$F$68"}</definedName>
    <definedName name="Draw17" localSheetId="4" hidden="1">{"'Sheet5'!$A$1:$F$68"}</definedName>
    <definedName name="Draw17" localSheetId="0" hidden="1">{"'Sheet5'!$A$1:$F$68"}</definedName>
    <definedName name="Draw17" localSheetId="2" hidden="1">{"'Sheet5'!$A$1:$F$68"}</definedName>
    <definedName name="Draw17" localSheetId="5" hidden="1">{"'Sheet5'!$A$1:$F$68"}</definedName>
    <definedName name="Draw17" hidden="1">{"'Sheet5'!$A$1:$F$68"}</definedName>
    <definedName name="Draw18" localSheetId="3" hidden="1">{"'Sheet5'!$A$1:$F$68"}</definedName>
    <definedName name="Draw18" localSheetId="7" hidden="1">{"'Sheet5'!$A$1:$F$68"}</definedName>
    <definedName name="Draw18" localSheetId="6" hidden="1">{"'Sheet5'!$A$1:$F$68"}</definedName>
    <definedName name="Draw18" localSheetId="4" hidden="1">{"'Sheet5'!$A$1:$F$68"}</definedName>
    <definedName name="Draw18" localSheetId="0" hidden="1">{"'Sheet5'!$A$1:$F$68"}</definedName>
    <definedName name="Draw18" localSheetId="2" hidden="1">{"'Sheet5'!$A$1:$F$68"}</definedName>
    <definedName name="Draw18" localSheetId="5" hidden="1">{"'Sheet5'!$A$1:$F$68"}</definedName>
    <definedName name="Draw18" hidden="1">{"'Sheet5'!$A$1:$F$68"}</definedName>
    <definedName name="Draw2" localSheetId="3" hidden="1">{"'Sheet5'!$A$1:$F$68"}</definedName>
    <definedName name="Draw2" localSheetId="7" hidden="1">{"'Sheet5'!$A$1:$F$68"}</definedName>
    <definedName name="Draw2" localSheetId="6" hidden="1">{"'Sheet5'!$A$1:$F$68"}</definedName>
    <definedName name="Draw2" localSheetId="4" hidden="1">{"'Sheet5'!$A$1:$F$68"}</definedName>
    <definedName name="Draw2" localSheetId="0" hidden="1">{"'Sheet5'!$A$1:$F$68"}</definedName>
    <definedName name="Draw2" localSheetId="2" hidden="1">{"'Sheet5'!$A$1:$F$68"}</definedName>
    <definedName name="Draw2" localSheetId="5" hidden="1">{"'Sheet5'!$A$1:$F$68"}</definedName>
    <definedName name="Draw2" hidden="1">{"'Sheet5'!$A$1:$F$68"}</definedName>
    <definedName name="Draw3" localSheetId="3" hidden="1">{"'Sheet5'!$A$1:$F$68"}</definedName>
    <definedName name="Draw3" localSheetId="7" hidden="1">{"'Sheet5'!$A$1:$F$68"}</definedName>
    <definedName name="Draw3" localSheetId="6" hidden="1">{"'Sheet5'!$A$1:$F$68"}</definedName>
    <definedName name="Draw3" localSheetId="4" hidden="1">{"'Sheet5'!$A$1:$F$68"}</definedName>
    <definedName name="Draw3" localSheetId="0" hidden="1">{"'Sheet5'!$A$1:$F$68"}</definedName>
    <definedName name="Draw3" localSheetId="2" hidden="1">{"'Sheet5'!$A$1:$F$68"}</definedName>
    <definedName name="Draw3" localSheetId="5" hidden="1">{"'Sheet5'!$A$1:$F$68"}</definedName>
    <definedName name="Draw3" hidden="1">{"'Sheet5'!$A$1:$F$68"}</definedName>
    <definedName name="Draw4" localSheetId="3" hidden="1">{"'Sheet5'!$A$1:$F$68"}</definedName>
    <definedName name="Draw4" localSheetId="7" hidden="1">{"'Sheet5'!$A$1:$F$68"}</definedName>
    <definedName name="Draw4" localSheetId="6" hidden="1">{"'Sheet5'!$A$1:$F$68"}</definedName>
    <definedName name="Draw4" localSheetId="4" hidden="1">{"'Sheet5'!$A$1:$F$68"}</definedName>
    <definedName name="Draw4" localSheetId="0" hidden="1">{"'Sheet5'!$A$1:$F$68"}</definedName>
    <definedName name="Draw4" localSheetId="2" hidden="1">{"'Sheet5'!$A$1:$F$68"}</definedName>
    <definedName name="Draw4" localSheetId="5" hidden="1">{"'Sheet5'!$A$1:$F$68"}</definedName>
    <definedName name="Draw4" hidden="1">{"'Sheet5'!$A$1:$F$68"}</definedName>
    <definedName name="Draw5" localSheetId="3" hidden="1">{"'Sheet5'!$A$1:$F$68"}</definedName>
    <definedName name="Draw5" localSheetId="7" hidden="1">{"'Sheet5'!$A$1:$F$68"}</definedName>
    <definedName name="Draw5" localSheetId="6" hidden="1">{"'Sheet5'!$A$1:$F$68"}</definedName>
    <definedName name="Draw5" localSheetId="4" hidden="1">{"'Sheet5'!$A$1:$F$68"}</definedName>
    <definedName name="Draw5" localSheetId="0" hidden="1">{"'Sheet5'!$A$1:$F$68"}</definedName>
    <definedName name="Draw5" localSheetId="2" hidden="1">{"'Sheet5'!$A$1:$F$68"}</definedName>
    <definedName name="Draw5" localSheetId="5" hidden="1">{"'Sheet5'!$A$1:$F$68"}</definedName>
    <definedName name="Draw5" hidden="1">{"'Sheet5'!$A$1:$F$68"}</definedName>
    <definedName name="Draw6" localSheetId="3" hidden="1">{"'Sheet5'!$A$1:$F$68"}</definedName>
    <definedName name="Draw6" localSheetId="7" hidden="1">{"'Sheet5'!$A$1:$F$68"}</definedName>
    <definedName name="Draw6" localSheetId="6" hidden="1">{"'Sheet5'!$A$1:$F$68"}</definedName>
    <definedName name="Draw6" localSheetId="4" hidden="1">{"'Sheet5'!$A$1:$F$68"}</definedName>
    <definedName name="Draw6" localSheetId="0" hidden="1">{"'Sheet5'!$A$1:$F$68"}</definedName>
    <definedName name="Draw6" localSheetId="2" hidden="1">{"'Sheet5'!$A$1:$F$68"}</definedName>
    <definedName name="Draw6" localSheetId="5" hidden="1">{"'Sheet5'!$A$1:$F$68"}</definedName>
    <definedName name="Draw6" hidden="1">{"'Sheet5'!$A$1:$F$68"}</definedName>
    <definedName name="Draw7" localSheetId="3" hidden="1">{"'Sheet5'!$A$1:$F$68"}</definedName>
    <definedName name="Draw7" localSheetId="7" hidden="1">{"'Sheet5'!$A$1:$F$68"}</definedName>
    <definedName name="Draw7" localSheetId="6" hidden="1">{"'Sheet5'!$A$1:$F$68"}</definedName>
    <definedName name="Draw7" localSheetId="4" hidden="1">{"'Sheet5'!$A$1:$F$68"}</definedName>
    <definedName name="Draw7" localSheetId="0" hidden="1">{"'Sheet5'!$A$1:$F$68"}</definedName>
    <definedName name="Draw7" localSheetId="2" hidden="1">{"'Sheet5'!$A$1:$F$68"}</definedName>
    <definedName name="Draw7" localSheetId="5" hidden="1">{"'Sheet5'!$A$1:$F$68"}</definedName>
    <definedName name="Draw7" hidden="1">{"'Sheet5'!$A$1:$F$68"}</definedName>
    <definedName name="Draw8" localSheetId="3" hidden="1">{"'Sheet5'!$A$1:$F$68"}</definedName>
    <definedName name="Draw8" localSheetId="7" hidden="1">{"'Sheet5'!$A$1:$F$68"}</definedName>
    <definedName name="Draw8" localSheetId="6" hidden="1">{"'Sheet5'!$A$1:$F$68"}</definedName>
    <definedName name="Draw8" localSheetId="4" hidden="1">{"'Sheet5'!$A$1:$F$68"}</definedName>
    <definedName name="Draw8" localSheetId="0" hidden="1">{"'Sheet5'!$A$1:$F$68"}</definedName>
    <definedName name="Draw8" localSheetId="2" hidden="1">{"'Sheet5'!$A$1:$F$68"}</definedName>
    <definedName name="Draw8" localSheetId="5" hidden="1">{"'Sheet5'!$A$1:$F$68"}</definedName>
    <definedName name="Draw8" hidden="1">{"'Sheet5'!$A$1:$F$68"}</definedName>
    <definedName name="Draw9" localSheetId="3" hidden="1">{"'Sheet5'!$A$1:$F$68"}</definedName>
    <definedName name="Draw9" localSheetId="7" hidden="1">{"'Sheet5'!$A$1:$F$68"}</definedName>
    <definedName name="Draw9" localSheetId="6" hidden="1">{"'Sheet5'!$A$1:$F$68"}</definedName>
    <definedName name="Draw9" localSheetId="4" hidden="1">{"'Sheet5'!$A$1:$F$68"}</definedName>
    <definedName name="Draw9" localSheetId="0" hidden="1">{"'Sheet5'!$A$1:$F$68"}</definedName>
    <definedName name="Draw9" localSheetId="2" hidden="1">{"'Sheet5'!$A$1:$F$68"}</definedName>
    <definedName name="Draw9" localSheetId="5" hidden="1">{"'Sheet5'!$A$1:$F$68"}</definedName>
    <definedName name="Draw9" hidden="1">{"'Sheet5'!$A$1:$F$68"}</definedName>
    <definedName name="Final" localSheetId="3" hidden="1">{"'Sheet5'!$A$1:$F$68"}</definedName>
    <definedName name="Final" localSheetId="7" hidden="1">{"'Sheet5'!$A$1:$F$68"}</definedName>
    <definedName name="Final" localSheetId="6" hidden="1">{"'Sheet5'!$A$1:$F$68"}</definedName>
    <definedName name="Final" localSheetId="4" hidden="1">{"'Sheet5'!$A$1:$F$68"}</definedName>
    <definedName name="Final" localSheetId="0" hidden="1">{"'Sheet5'!$A$1:$F$68"}</definedName>
    <definedName name="Final" localSheetId="2" hidden="1">{"'Sheet5'!$A$1:$F$68"}</definedName>
    <definedName name="Final" localSheetId="5" hidden="1">{"'Sheet5'!$A$1:$F$68"}</definedName>
    <definedName name="Final" hidden="1">{"'Sheet5'!$A$1:$F$68"}</definedName>
    <definedName name="HTML_CodePage" hidden="1">1252</definedName>
    <definedName name="HTML_Control" localSheetId="3" hidden="1">{"'Sheet5'!$A$1:$F$68"}</definedName>
    <definedName name="HTML_Control" localSheetId="7" hidden="1">{"'Sheet5'!$A$1:$F$68"}</definedName>
    <definedName name="HTML_Control" localSheetId="6" hidden="1">{"'Sheet5'!$A$1:$F$68"}</definedName>
    <definedName name="HTML_Control" localSheetId="4" hidden="1">{"'Sheet5'!$A$1:$F$68"}</definedName>
    <definedName name="HTML_Control" localSheetId="0" hidden="1">{"'Sheet5'!$A$1:$F$68"}</definedName>
    <definedName name="HTML_Control" localSheetId="2" hidden="1">{"'Sheet5'!$A$1:$F$68"}</definedName>
    <definedName name="HTML_Control" localSheetId="5"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7">'Men  Si Main 24&amp;32'!$A$1:$Q$79</definedName>
    <definedName name="_xlnm.Print_Area" localSheetId="6">'Men  Si Qual 32&gt;8'!$A$1:$Q$79</definedName>
    <definedName name="_xlnm.Print_Area" localSheetId="4">'Men Do Main 16'!$A$1:$Q$79</definedName>
    <definedName name="_xlnm.Print_Area" localSheetId="1">'MIXED Do MAIN 16'!$A$1:$Q$79</definedName>
    <definedName name="_xlnm.Print_Area" localSheetId="0">'Sun 5th'!$A$2:$I$51</definedName>
    <definedName name="_xlnm.Print_Area" localSheetId="2">'Vets Si Main'!$A$1:$Q$79</definedName>
    <definedName name="_xlnm.Print_Area" localSheetId="5">'Women  Si Main 16'!$A$1:$Q$79</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88" i="10"/>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H5"/>
  <c r="H51" s="1"/>
  <c r="F5"/>
  <c r="E5"/>
  <c r="C5"/>
  <c r="A5"/>
  <c r="A3"/>
  <c r="A2"/>
  <c r="Q79" i="9"/>
  <c r="E78" s="1"/>
  <c r="E79"/>
  <c r="E77"/>
  <c r="E75"/>
  <c r="E73"/>
  <c r="H69"/>
  <c r="F69"/>
  <c r="E69"/>
  <c r="C69"/>
  <c r="B69"/>
  <c r="J68"/>
  <c r="H67"/>
  <c r="F67"/>
  <c r="E67"/>
  <c r="B67"/>
  <c r="L66"/>
  <c r="H65"/>
  <c r="F65"/>
  <c r="E65"/>
  <c r="C65"/>
  <c r="B65"/>
  <c r="J64"/>
  <c r="H63"/>
  <c r="F63"/>
  <c r="E63"/>
  <c r="C63"/>
  <c r="B63"/>
  <c r="N62"/>
  <c r="H61"/>
  <c r="B61"/>
  <c r="J60"/>
  <c r="H59"/>
  <c r="F59"/>
  <c r="E59"/>
  <c r="C59"/>
  <c r="B59"/>
  <c r="L58"/>
  <c r="H57"/>
  <c r="F57"/>
  <c r="E57"/>
  <c r="C57"/>
  <c r="B57"/>
  <c r="J56"/>
  <c r="H55"/>
  <c r="F55"/>
  <c r="E55"/>
  <c r="C55"/>
  <c r="B55"/>
  <c r="P54"/>
  <c r="H53"/>
  <c r="F53"/>
  <c r="E53"/>
  <c r="C53"/>
  <c r="B53"/>
  <c r="J52"/>
  <c r="H51"/>
  <c r="F51"/>
  <c r="E51"/>
  <c r="C51"/>
  <c r="B51"/>
  <c r="L50"/>
  <c r="H49"/>
  <c r="F49"/>
  <c r="E49"/>
  <c r="B49"/>
  <c r="J48"/>
  <c r="H47"/>
  <c r="F47"/>
  <c r="E47"/>
  <c r="C47"/>
  <c r="B47"/>
  <c r="N46"/>
  <c r="H45"/>
  <c r="F45"/>
  <c r="E45"/>
  <c r="C45"/>
  <c r="B45"/>
  <c r="J44"/>
  <c r="H43"/>
  <c r="F43"/>
  <c r="E43"/>
  <c r="B43"/>
  <c r="L42"/>
  <c r="H41"/>
  <c r="F41"/>
  <c r="E41"/>
  <c r="C41"/>
  <c r="B41"/>
  <c r="J40"/>
  <c r="H39"/>
  <c r="F39"/>
  <c r="E39"/>
  <c r="C39"/>
  <c r="B39"/>
  <c r="P38"/>
  <c r="H37"/>
  <c r="F37"/>
  <c r="E37"/>
  <c r="C37"/>
  <c r="B37"/>
  <c r="J36"/>
  <c r="H35"/>
  <c r="F35"/>
  <c r="E35"/>
  <c r="C35"/>
  <c r="B35"/>
  <c r="L34"/>
  <c r="H33"/>
  <c r="F33"/>
  <c r="E33"/>
  <c r="C33"/>
  <c r="B33"/>
  <c r="J32"/>
  <c r="H31"/>
  <c r="F31"/>
  <c r="E31"/>
  <c r="B31"/>
  <c r="N30"/>
  <c r="H29"/>
  <c r="F29"/>
  <c r="E29"/>
  <c r="C29"/>
  <c r="B29"/>
  <c r="J28"/>
  <c r="H27"/>
  <c r="F27"/>
  <c r="E27"/>
  <c r="B27"/>
  <c r="L26"/>
  <c r="H25"/>
  <c r="F25"/>
  <c r="E25"/>
  <c r="C25"/>
  <c r="B25"/>
  <c r="J24"/>
  <c r="H23"/>
  <c r="F23"/>
  <c r="E23"/>
  <c r="C23"/>
  <c r="B23"/>
  <c r="P22"/>
  <c r="H21"/>
  <c r="F21"/>
  <c r="E21"/>
  <c r="C21"/>
  <c r="B21"/>
  <c r="J20"/>
  <c r="H19"/>
  <c r="F19"/>
  <c r="E19"/>
  <c r="B19"/>
  <c r="L18"/>
  <c r="H17"/>
  <c r="F17"/>
  <c r="E17"/>
  <c r="C17"/>
  <c r="B17"/>
  <c r="T16"/>
  <c r="J16"/>
  <c r="T15"/>
  <c r="H15"/>
  <c r="F15"/>
  <c r="E15"/>
  <c r="C15"/>
  <c r="B15"/>
  <c r="T14"/>
  <c r="N14"/>
  <c r="T13"/>
  <c r="H13"/>
  <c r="F13"/>
  <c r="E13"/>
  <c r="C13"/>
  <c r="B13"/>
  <c r="T12"/>
  <c r="J12"/>
  <c r="T11"/>
  <c r="H11"/>
  <c r="F11"/>
  <c r="E11"/>
  <c r="C11"/>
  <c r="B11"/>
  <c r="T10"/>
  <c r="L10"/>
  <c r="T9"/>
  <c r="H9"/>
  <c r="F9"/>
  <c r="E9"/>
  <c r="B9"/>
  <c r="T8"/>
  <c r="J8"/>
  <c r="T7"/>
  <c r="H7"/>
  <c r="F7"/>
  <c r="E7"/>
  <c r="C7"/>
  <c r="B7"/>
  <c r="Q4"/>
  <c r="N79" s="1"/>
  <c r="L4"/>
  <c r="J4"/>
  <c r="F4"/>
  <c r="A4"/>
  <c r="A2"/>
  <c r="A1"/>
  <c r="Q79" i="8"/>
  <c r="N79"/>
  <c r="G79"/>
  <c r="E79"/>
  <c r="G78"/>
  <c r="E78"/>
  <c r="G77"/>
  <c r="E77"/>
  <c r="G76"/>
  <c r="E76"/>
  <c r="G75"/>
  <c r="E75"/>
  <c r="G74"/>
  <c r="E74"/>
  <c r="G73"/>
  <c r="E73"/>
  <c r="G72"/>
  <c r="E72"/>
  <c r="H69"/>
  <c r="F69"/>
  <c r="E69"/>
  <c r="C69"/>
  <c r="B69"/>
  <c r="J68"/>
  <c r="H67"/>
  <c r="F67"/>
  <c r="E67"/>
  <c r="C67"/>
  <c r="B67"/>
  <c r="H65"/>
  <c r="F65"/>
  <c r="E65"/>
  <c r="C65"/>
  <c r="B65"/>
  <c r="J64"/>
  <c r="L66" s="1"/>
  <c r="H63"/>
  <c r="F63"/>
  <c r="E63"/>
  <c r="C63"/>
  <c r="B63"/>
  <c r="N62"/>
  <c r="H61"/>
  <c r="F61"/>
  <c r="E61"/>
  <c r="C61"/>
  <c r="B61"/>
  <c r="J60"/>
  <c r="H59"/>
  <c r="F59"/>
  <c r="E59"/>
  <c r="C59"/>
  <c r="B59"/>
  <c r="H57"/>
  <c r="F57"/>
  <c r="E57"/>
  <c r="C57"/>
  <c r="B57"/>
  <c r="J56"/>
  <c r="L58" s="1"/>
  <c r="H55"/>
  <c r="F55"/>
  <c r="E55"/>
  <c r="C55"/>
  <c r="B55"/>
  <c r="H53"/>
  <c r="F53"/>
  <c r="E53"/>
  <c r="J52" s="1"/>
  <c r="C53"/>
  <c r="B53"/>
  <c r="H51"/>
  <c r="F51"/>
  <c r="E51"/>
  <c r="C51"/>
  <c r="B51"/>
  <c r="H49"/>
  <c r="F49"/>
  <c r="E49"/>
  <c r="C49"/>
  <c r="B49"/>
  <c r="H47"/>
  <c r="F47"/>
  <c r="E47"/>
  <c r="J48" s="1"/>
  <c r="L50" s="1"/>
  <c r="C47"/>
  <c r="B47"/>
  <c r="N46"/>
  <c r="H45"/>
  <c r="F45"/>
  <c r="E45"/>
  <c r="J44" s="1"/>
  <c r="C45"/>
  <c r="B45"/>
  <c r="H43"/>
  <c r="F43"/>
  <c r="E43"/>
  <c r="C43"/>
  <c r="B43"/>
  <c r="H41"/>
  <c r="F41"/>
  <c r="E41"/>
  <c r="C41"/>
  <c r="B41"/>
  <c r="H39"/>
  <c r="F39"/>
  <c r="E39"/>
  <c r="J40" s="1"/>
  <c r="L42" s="1"/>
  <c r="C39"/>
  <c r="B39"/>
  <c r="H37"/>
  <c r="F37"/>
  <c r="E37"/>
  <c r="C37"/>
  <c r="B37"/>
  <c r="J36"/>
  <c r="H35"/>
  <c r="F35"/>
  <c r="E35"/>
  <c r="C35"/>
  <c r="B35"/>
  <c r="H33"/>
  <c r="F33"/>
  <c r="E33"/>
  <c r="C33"/>
  <c r="B33"/>
  <c r="J32"/>
  <c r="L34" s="1"/>
  <c r="H31"/>
  <c r="F31"/>
  <c r="E31"/>
  <c r="C31"/>
  <c r="B31"/>
  <c r="N30"/>
  <c r="H29"/>
  <c r="F29"/>
  <c r="E29"/>
  <c r="C29"/>
  <c r="B29"/>
  <c r="J28"/>
  <c r="H27"/>
  <c r="F27"/>
  <c r="E27"/>
  <c r="C27"/>
  <c r="B27"/>
  <c r="H25"/>
  <c r="F25"/>
  <c r="E25"/>
  <c r="C25"/>
  <c r="B25"/>
  <c r="J24"/>
  <c r="L26" s="1"/>
  <c r="H23"/>
  <c r="F23"/>
  <c r="E23"/>
  <c r="C23"/>
  <c r="B23"/>
  <c r="H21"/>
  <c r="F21"/>
  <c r="E21"/>
  <c r="C21"/>
  <c r="B21"/>
  <c r="H19"/>
  <c r="F19"/>
  <c r="E19"/>
  <c r="J20" s="1"/>
  <c r="C19"/>
  <c r="B19"/>
  <c r="H17"/>
  <c r="F17"/>
  <c r="E17"/>
  <c r="C17"/>
  <c r="B17"/>
  <c r="T16"/>
  <c r="T15"/>
  <c r="H15"/>
  <c r="F15"/>
  <c r="E15"/>
  <c r="J16" s="1"/>
  <c r="L18" s="1"/>
  <c r="C15"/>
  <c r="B15"/>
  <c r="T14"/>
  <c r="N14"/>
  <c r="T13"/>
  <c r="H13"/>
  <c r="F13"/>
  <c r="E13"/>
  <c r="C13"/>
  <c r="B13"/>
  <c r="T12"/>
  <c r="T11"/>
  <c r="H11"/>
  <c r="F11"/>
  <c r="E11"/>
  <c r="J12" s="1"/>
  <c r="C11"/>
  <c r="B11"/>
  <c r="T10"/>
  <c r="T9"/>
  <c r="H9"/>
  <c r="F9"/>
  <c r="E9"/>
  <c r="C9"/>
  <c r="B9"/>
  <c r="T8"/>
  <c r="T7"/>
  <c r="H7"/>
  <c r="F7"/>
  <c r="E7"/>
  <c r="J8" s="1"/>
  <c r="L10" s="1"/>
  <c r="C7"/>
  <c r="B7"/>
  <c r="Q4"/>
  <c r="L4"/>
  <c r="J4"/>
  <c r="F4"/>
  <c r="A4"/>
  <c r="A2"/>
  <c r="A1"/>
  <c r="E72" i="9" l="1"/>
  <c r="E74"/>
  <c r="E76"/>
  <c r="Q79" i="6"/>
  <c r="E78" s="1"/>
  <c r="E79"/>
  <c r="E77"/>
  <c r="E75"/>
  <c r="E73"/>
  <c r="H68"/>
  <c r="F68"/>
  <c r="E68"/>
  <c r="H67"/>
  <c r="F67"/>
  <c r="E67"/>
  <c r="C67"/>
  <c r="B67"/>
  <c r="J65"/>
  <c r="J64"/>
  <c r="H64"/>
  <c r="F64"/>
  <c r="E64"/>
  <c r="J66" s="1"/>
  <c r="H63"/>
  <c r="F63"/>
  <c r="E63"/>
  <c r="C63"/>
  <c r="B63"/>
  <c r="L62"/>
  <c r="L61"/>
  <c r="H60"/>
  <c r="F60"/>
  <c r="E60"/>
  <c r="H59"/>
  <c r="F59"/>
  <c r="E59"/>
  <c r="C59"/>
  <c r="B59"/>
  <c r="J58"/>
  <c r="J57"/>
  <c r="J56"/>
  <c r="H56"/>
  <c r="F56"/>
  <c r="E56"/>
  <c r="H55"/>
  <c r="F55"/>
  <c r="E55"/>
  <c r="C55"/>
  <c r="B55"/>
  <c r="N54"/>
  <c r="N53"/>
  <c r="H52"/>
  <c r="F52"/>
  <c r="E52"/>
  <c r="H51"/>
  <c r="F51"/>
  <c r="E51"/>
  <c r="C51"/>
  <c r="B51"/>
  <c r="J50"/>
  <c r="J49"/>
  <c r="J48"/>
  <c r="H48"/>
  <c r="F48"/>
  <c r="E48"/>
  <c r="H47"/>
  <c r="F47"/>
  <c r="E47"/>
  <c r="C47"/>
  <c r="B47"/>
  <c r="L46"/>
  <c r="L45"/>
  <c r="H44"/>
  <c r="F44"/>
  <c r="E44"/>
  <c r="H43"/>
  <c r="F43"/>
  <c r="E43"/>
  <c r="C43"/>
  <c r="B43"/>
  <c r="J42"/>
  <c r="J41"/>
  <c r="J40"/>
  <c r="H40"/>
  <c r="F40"/>
  <c r="E40"/>
  <c r="H39"/>
  <c r="F39"/>
  <c r="E39"/>
  <c r="C39"/>
  <c r="B39"/>
  <c r="P38"/>
  <c r="P37"/>
  <c r="H36"/>
  <c r="F36"/>
  <c r="E36"/>
  <c r="H35"/>
  <c r="F35"/>
  <c r="E35"/>
  <c r="C35"/>
  <c r="B35"/>
  <c r="J34"/>
  <c r="J33"/>
  <c r="J32"/>
  <c r="H32"/>
  <c r="F32"/>
  <c r="E32"/>
  <c r="H31"/>
  <c r="F31"/>
  <c r="E31"/>
  <c r="C31"/>
  <c r="B31"/>
  <c r="L30"/>
  <c r="L29"/>
  <c r="H28"/>
  <c r="F28"/>
  <c r="E28"/>
  <c r="H27"/>
  <c r="F27"/>
  <c r="E27"/>
  <c r="C27"/>
  <c r="B27"/>
  <c r="J26"/>
  <c r="J25"/>
  <c r="J24"/>
  <c r="H24"/>
  <c r="F24"/>
  <c r="E24"/>
  <c r="H23"/>
  <c r="F23"/>
  <c r="E23"/>
  <c r="C23"/>
  <c r="B23"/>
  <c r="N22"/>
  <c r="N21"/>
  <c r="H20"/>
  <c r="F20"/>
  <c r="E20"/>
  <c r="H19"/>
  <c r="F19"/>
  <c r="E19"/>
  <c r="C19"/>
  <c r="B19"/>
  <c r="J18"/>
  <c r="J17"/>
  <c r="T16"/>
  <c r="J16"/>
  <c r="H16"/>
  <c r="F16"/>
  <c r="E16"/>
  <c r="T15"/>
  <c r="H15"/>
  <c r="F15"/>
  <c r="E15"/>
  <c r="C15"/>
  <c r="B15"/>
  <c r="T14"/>
  <c r="L14"/>
  <c r="T13"/>
  <c r="L13"/>
  <c r="T12"/>
  <c r="H12"/>
  <c r="F12"/>
  <c r="E12"/>
  <c r="T11"/>
  <c r="H11"/>
  <c r="F11"/>
  <c r="C11"/>
  <c r="B11"/>
  <c r="T10"/>
  <c r="J10"/>
  <c r="T9"/>
  <c r="J9"/>
  <c r="T8"/>
  <c r="J8"/>
  <c r="H8"/>
  <c r="F8"/>
  <c r="E8"/>
  <c r="T7"/>
  <c r="H7"/>
  <c r="F7"/>
  <c r="E7"/>
  <c r="C7"/>
  <c r="B7"/>
  <c r="C5"/>
  <c r="Q4"/>
  <c r="N79" s="1"/>
  <c r="L4"/>
  <c r="J4"/>
  <c r="F4"/>
  <c r="A4"/>
  <c r="A2"/>
  <c r="E72" l="1"/>
  <c r="E74"/>
  <c r="E76"/>
</calcChain>
</file>

<file path=xl/sharedStrings.xml><?xml version="1.0" encoding="utf-8"?>
<sst xmlns="http://schemas.openxmlformats.org/spreadsheetml/2006/main" count="943" uniqueCount="309">
  <si>
    <t>MIXED   DOUBLES</t>
  </si>
  <si>
    <t>MAIN DRAW (16)</t>
  </si>
  <si>
    <t>Week of</t>
  </si>
  <si>
    <t>City, Country</t>
  </si>
  <si>
    <t>Grade</t>
  </si>
  <si>
    <t>Tourn. ID</t>
  </si>
  <si>
    <t>ITF Referee</t>
  </si>
  <si>
    <t>St.</t>
  </si>
  <si>
    <t>Seed</t>
  </si>
  <si>
    <t>Family Name</t>
  </si>
  <si>
    <t>First name</t>
  </si>
  <si>
    <t>Nationality</t>
  </si>
  <si>
    <t>2nd Round</t>
  </si>
  <si>
    <t>Semifinals</t>
  </si>
  <si>
    <t>Final</t>
  </si>
  <si>
    <t>Winners</t>
  </si>
  <si>
    <t>Umpire</t>
  </si>
  <si>
    <t>AS</t>
  </si>
  <si>
    <t>A</t>
  </si>
  <si>
    <t>B</t>
  </si>
  <si>
    <t>BS</t>
  </si>
  <si>
    <t>Acc. Ranking</t>
  </si>
  <si>
    <t>#</t>
  </si>
  <si>
    <t>Seeded teams</t>
  </si>
  <si>
    <t>Alternates</t>
  </si>
  <si>
    <t>Replacing</t>
  </si>
  <si>
    <t>Draw date/time:</t>
  </si>
  <si>
    <t>Rkg Date</t>
  </si>
  <si>
    <t>1</t>
  </si>
  <si>
    <t>Last Accepted team</t>
  </si>
  <si>
    <t>Top DA</t>
  </si>
  <si>
    <t>Last DA</t>
  </si>
  <si>
    <t>2</t>
  </si>
  <si>
    <t>Player representatives</t>
  </si>
  <si>
    <t>Seed ranking</t>
  </si>
  <si>
    <t>3</t>
  </si>
  <si>
    <t>ITF Referee's signature</t>
  </si>
  <si>
    <t>Top seed</t>
  </si>
  <si>
    <t>4</t>
  </si>
  <si>
    <t>Last seed</t>
  </si>
  <si>
    <t xml:space="preserve">  VETERANS SINGLES</t>
  </si>
  <si>
    <t/>
  </si>
  <si>
    <t>Rank</t>
  </si>
  <si>
    <t>Winner</t>
  </si>
  <si>
    <t>PEMBERTON</t>
  </si>
  <si>
    <t>Seeded players</t>
  </si>
  <si>
    <t>Lucky Losers</t>
  </si>
  <si>
    <t>Last Accepted player</t>
  </si>
  <si>
    <t>5</t>
  </si>
  <si>
    <t>6</t>
  </si>
  <si>
    <t>7</t>
  </si>
  <si>
    <t>8</t>
  </si>
  <si>
    <t>Port of Spain, TRI</t>
  </si>
  <si>
    <t>CHESTER DALRYMPLE</t>
  </si>
  <si>
    <t>VALENTINE</t>
  </si>
  <si>
    <t>Krystan</t>
  </si>
  <si>
    <t>KING</t>
  </si>
  <si>
    <t>Anya</t>
  </si>
  <si>
    <t xml:space="preserve"> </t>
  </si>
  <si>
    <t>BYE</t>
  </si>
  <si>
    <t>JOSEPH</t>
  </si>
  <si>
    <t>Dandy Richard</t>
  </si>
  <si>
    <t>DANIEL-JOSEPH</t>
  </si>
  <si>
    <t>Ayern</t>
  </si>
  <si>
    <t>None</t>
  </si>
  <si>
    <t>BRUCE</t>
  </si>
  <si>
    <t>Brendon</t>
  </si>
  <si>
    <t>Alexis</t>
  </si>
  <si>
    <t>ROBERTSON</t>
  </si>
  <si>
    <t>Jelani</t>
  </si>
  <si>
    <t>KOYLASS</t>
  </si>
  <si>
    <t>Victoria</t>
  </si>
  <si>
    <t>GRAZETTE</t>
  </si>
  <si>
    <t>Winnington</t>
  </si>
  <si>
    <t>FRANCOIS</t>
  </si>
  <si>
    <t>Caren</t>
  </si>
  <si>
    <t>LAWRENCE</t>
  </si>
  <si>
    <t>Andre</t>
  </si>
  <si>
    <t>Emily</t>
  </si>
  <si>
    <t>NWOKOLO</t>
  </si>
  <si>
    <t>Ebolum</t>
  </si>
  <si>
    <t>Osenyonye</t>
  </si>
  <si>
    <t>WOODS</t>
  </si>
  <si>
    <t>SALANDY</t>
  </si>
  <si>
    <t>Karl</t>
  </si>
  <si>
    <t>Sarah</t>
  </si>
  <si>
    <t>BEACH</t>
  </si>
  <si>
    <t>Ivor</t>
  </si>
  <si>
    <t>Sindy</t>
  </si>
  <si>
    <t>a</t>
  </si>
  <si>
    <t>75 63</t>
  </si>
  <si>
    <t>61 61</t>
  </si>
  <si>
    <t>w/o</t>
  </si>
  <si>
    <t>60 63</t>
  </si>
  <si>
    <t>AUGUSTE</t>
  </si>
  <si>
    <t>Dion</t>
  </si>
  <si>
    <t>SIMON</t>
  </si>
  <si>
    <t>Everest</t>
  </si>
  <si>
    <t>RICHARDS</t>
  </si>
  <si>
    <t>Peter</t>
  </si>
  <si>
    <t>SALIM</t>
  </si>
  <si>
    <t>Hayden</t>
  </si>
  <si>
    <t>COOPER</t>
  </si>
  <si>
    <t>Michael</t>
  </si>
  <si>
    <t>MUKEJI</t>
  </si>
  <si>
    <t>Bis</t>
  </si>
  <si>
    <t>DAVID</t>
  </si>
  <si>
    <t>Joel</t>
  </si>
  <si>
    <t>VILLAROEL</t>
  </si>
  <si>
    <t>Ricky</t>
  </si>
  <si>
    <t>RAMUDIT</t>
  </si>
  <si>
    <t>Frank</t>
  </si>
  <si>
    <t>LINGO</t>
  </si>
  <si>
    <t>Neil</t>
  </si>
  <si>
    <t>BLINK B-MOBILE</t>
  </si>
  <si>
    <t>LADIES  DOUBLES  ROUND ROBIN</t>
  </si>
  <si>
    <t>NATIONALS OPEN</t>
  </si>
  <si>
    <t>6TH JUNE</t>
  </si>
  <si>
    <t>PLAYERS</t>
  </si>
  <si>
    <t>MP</t>
  </si>
  <si>
    <t>MW</t>
  </si>
  <si>
    <t>ML</t>
  </si>
  <si>
    <t>CO</t>
  </si>
  <si>
    <t>SW</t>
  </si>
  <si>
    <t>SL</t>
  </si>
  <si>
    <t>GW</t>
  </si>
  <si>
    <t>GL</t>
  </si>
  <si>
    <t>POS</t>
  </si>
  <si>
    <t>ALCALA / MOHAMMED</t>
  </si>
  <si>
    <t>TTO</t>
  </si>
  <si>
    <t>DAVIS /TRESTRAIL</t>
  </si>
  <si>
    <t>LEE ASSANG / WHITTIER</t>
  </si>
  <si>
    <t>BEACH / DOUGLAS</t>
  </si>
  <si>
    <t>60 60</t>
  </si>
  <si>
    <t>HONORE  /MUKERJI</t>
  </si>
  <si>
    <t>06 06</t>
  </si>
  <si>
    <t>SAT</t>
  </si>
  <si>
    <t>TUE</t>
  </si>
  <si>
    <t>4  VS  5</t>
  </si>
  <si>
    <t>1  VS  4</t>
  </si>
  <si>
    <t>SUN</t>
  </si>
  <si>
    <t>2  VS  5</t>
  </si>
  <si>
    <t>1  VS  3</t>
  </si>
  <si>
    <t>WED</t>
  </si>
  <si>
    <t>2  VS  4</t>
  </si>
  <si>
    <t>3  VS  5</t>
  </si>
  <si>
    <t>MON</t>
  </si>
  <si>
    <t>1  VS  2</t>
  </si>
  <si>
    <t>1  VS  5</t>
  </si>
  <si>
    <t>FRI</t>
  </si>
  <si>
    <t>2  VS  3</t>
  </si>
  <si>
    <t>3  VS  4</t>
  </si>
  <si>
    <t>MEN DOUBLES</t>
  </si>
  <si>
    <t>b</t>
  </si>
  <si>
    <t>62 61</t>
  </si>
  <si>
    <t>bs</t>
  </si>
  <si>
    <t>63 64</t>
  </si>
  <si>
    <t>16 63 {11-9}</t>
  </si>
  <si>
    <t>LADIES SINGLES</t>
  </si>
  <si>
    <t>as</t>
  </si>
  <si>
    <t>64 64</t>
  </si>
  <si>
    <t>BLINK B- MOBILE</t>
  </si>
  <si>
    <t>NATIONALS  OPEN</t>
  </si>
  <si>
    <t>PORT OF  SPAIN</t>
  </si>
  <si>
    <t>ADULTS</t>
  </si>
  <si>
    <t>Chester Dalrymple</t>
  </si>
  <si>
    <t>DAVIS</t>
  </si>
  <si>
    <t>Emma</t>
  </si>
  <si>
    <t>R SORRILO</t>
  </si>
  <si>
    <t>WHITTIER</t>
  </si>
  <si>
    <t>Aura</t>
  </si>
  <si>
    <t>L CLARKE</t>
  </si>
  <si>
    <t>V CHARLES</t>
  </si>
  <si>
    <t>H PASCALL</t>
  </si>
  <si>
    <t>T MC ALLISTER</t>
  </si>
  <si>
    <t>HONORE</t>
  </si>
  <si>
    <t>Maria</t>
  </si>
  <si>
    <t>E CHU FOR</t>
  </si>
  <si>
    <t>R GIBBS</t>
  </si>
  <si>
    <t>LEE ASSANG</t>
  </si>
  <si>
    <t>Yin</t>
  </si>
  <si>
    <t>DOUGLAS</t>
  </si>
  <si>
    <t>Andrea</t>
  </si>
  <si>
    <t>Aeryn</t>
  </si>
  <si>
    <t>SKEENE</t>
  </si>
  <si>
    <t>Solange</t>
  </si>
  <si>
    <t>Osenyonne</t>
  </si>
  <si>
    <t>MOHAMMED</t>
  </si>
  <si>
    <t>Calista</t>
  </si>
  <si>
    <t>Thalia</t>
  </si>
  <si>
    <t>MUKERJI</t>
  </si>
  <si>
    <t>Chelsea</t>
  </si>
  <si>
    <t>Alexix</t>
  </si>
  <si>
    <t>TRESTRAIL</t>
  </si>
  <si>
    <t>Emma Rose</t>
  </si>
  <si>
    <t>MEN  SINGLES</t>
  </si>
  <si>
    <t>QUALIFYING DRAW (32)</t>
  </si>
  <si>
    <t>Finals</t>
  </si>
  <si>
    <t>Qualifiers</t>
  </si>
  <si>
    <t>60 62</t>
  </si>
  <si>
    <t>36 64 {11-9}</t>
  </si>
  <si>
    <t>76(5) 62</t>
  </si>
  <si>
    <t>64 61</t>
  </si>
  <si>
    <t>60 61</t>
  </si>
  <si>
    <t>9</t>
  </si>
  <si>
    <t>10</t>
  </si>
  <si>
    <t>11</t>
  </si>
  <si>
    <t>12</t>
  </si>
  <si>
    <t>13</t>
  </si>
  <si>
    <t>14</t>
  </si>
  <si>
    <t>15</t>
  </si>
  <si>
    <t>16</t>
  </si>
  <si>
    <t>MAIN DRAW (24&amp;32)</t>
  </si>
  <si>
    <t>Quarterfinals</t>
  </si>
  <si>
    <t>Q</t>
  </si>
  <si>
    <t>Winner:</t>
  </si>
  <si>
    <t>YOUSEFF</t>
  </si>
  <si>
    <t>Farid</t>
  </si>
  <si>
    <t>Day, Date</t>
  </si>
  <si>
    <t>ORDER OF PLAY</t>
  </si>
  <si>
    <t>SUN 5TH JUNE</t>
  </si>
  <si>
    <t>Court 1</t>
  </si>
  <si>
    <t>Court 2</t>
  </si>
  <si>
    <t>Court 3</t>
  </si>
  <si>
    <t>Court 4</t>
  </si>
  <si>
    <t>Court 5</t>
  </si>
  <si>
    <t>Court 6</t>
  </si>
  <si>
    <t>Court 7</t>
  </si>
  <si>
    <t>Starting at  10.00AM</t>
  </si>
  <si>
    <t>1st Match</t>
  </si>
  <si>
    <t xml:space="preserve">Edward LAQUIS </t>
  </si>
  <si>
    <t xml:space="preserve">Dunstan DENOON </t>
  </si>
  <si>
    <t xml:space="preserve">Nkrumah PATRICK </t>
  </si>
  <si>
    <t xml:space="preserve">Joshua ABRAHAM </t>
  </si>
  <si>
    <t xml:space="preserve">Brandon TOM </t>
  </si>
  <si>
    <t xml:space="preserve">Kyrel TRIM </t>
  </si>
  <si>
    <t xml:space="preserve">Brendon BRUCE </t>
  </si>
  <si>
    <t>vs.</t>
  </si>
  <si>
    <t xml:space="preserve">Scott HACKSHAW </t>
  </si>
  <si>
    <t xml:space="preserve">Luke DE CAIRES </t>
  </si>
  <si>
    <t xml:space="preserve">Ethan JEARY` </t>
  </si>
  <si>
    <t xml:space="preserve">Ryan THOMAS </t>
  </si>
  <si>
    <t xml:space="preserve">Farid YOUSEFF </t>
  </si>
  <si>
    <t xml:space="preserve">Keshan MOONASAR </t>
  </si>
  <si>
    <t xml:space="preserve">Richard CHUNG </t>
  </si>
  <si>
    <t>MEN SINGLES 1st RD</t>
  </si>
  <si>
    <t>NOT  BEFORE 11.00 AM</t>
  </si>
  <si>
    <t>2nd Match</t>
  </si>
  <si>
    <t xml:space="preserve">Aaron CHAN </t>
  </si>
  <si>
    <t xml:space="preserve">Jerome WARD </t>
  </si>
  <si>
    <t xml:space="preserve">Jameel GARSEE </t>
  </si>
  <si>
    <t xml:space="preserve">Adam RAMKISSON </t>
  </si>
  <si>
    <t xml:space="preserve">Che ANDREWS </t>
  </si>
  <si>
    <t xml:space="preserve">Brandon GREGOIRE </t>
  </si>
  <si>
    <t xml:space="preserve">Mc Colin FONTENELLE </t>
  </si>
  <si>
    <t xml:space="preserve">Kobe JAMES </t>
  </si>
  <si>
    <t xml:space="preserve">Gian Luc ROBINSON </t>
  </si>
  <si>
    <t xml:space="preserve">Krystan VALENTINE </t>
  </si>
  <si>
    <t xml:space="preserve">Nabeel MOHAMMED </t>
  </si>
  <si>
    <t xml:space="preserve">Samuel WEST </t>
  </si>
  <si>
    <t xml:space="preserve">Ronald ROBINSON </t>
  </si>
  <si>
    <t xml:space="preserve">Ross HACKSHAW </t>
  </si>
  <si>
    <t>NOT BEFORE 12 NOON</t>
  </si>
  <si>
    <t>3rd Match</t>
  </si>
  <si>
    <t xml:space="preserve">Winnington GRAZETTE </t>
  </si>
  <si>
    <t xml:space="preserve">Osenyonne NWOKOLO </t>
  </si>
  <si>
    <t xml:space="preserve">Victoria KOYLASS </t>
  </si>
  <si>
    <t xml:space="preserve">Thalia SKEENE </t>
  </si>
  <si>
    <t xml:space="preserve">Ivor GRAZETTE </t>
  </si>
  <si>
    <t xml:space="preserve">Chelsea MUKERJI </t>
  </si>
  <si>
    <t xml:space="preserve">Caren FRANCOIS </t>
  </si>
  <si>
    <t xml:space="preserve">Akiel DUKE </t>
  </si>
  <si>
    <t xml:space="preserve">Calista MOHAMMED </t>
  </si>
  <si>
    <t xml:space="preserve">Emma Rose TRESTRAIL </t>
  </si>
  <si>
    <t xml:space="preserve">Anya KING </t>
  </si>
  <si>
    <t xml:space="preserve">Javier LEWIS </t>
  </si>
  <si>
    <t xml:space="preserve">Alexis BRUCE </t>
  </si>
  <si>
    <t xml:space="preserve">Andre LAWRENCE </t>
  </si>
  <si>
    <t xml:space="preserve">Jordan MUKERJI </t>
  </si>
  <si>
    <t xml:space="preserve">Emily LAWRENCE </t>
  </si>
  <si>
    <t>LADIES SINGLES 1st RD</t>
  </si>
  <si>
    <t>MIXED DOUBLES 1st RD</t>
  </si>
  <si>
    <t>Followed by</t>
  </si>
  <si>
    <t>NOT BEFORE 2.00PM</t>
  </si>
  <si>
    <t>AFTER APP REST</t>
  </si>
  <si>
    <t>4th Match</t>
  </si>
  <si>
    <t xml:space="preserve">Colin AUGUSTE </t>
  </si>
  <si>
    <t xml:space="preserve">Leah ALCALA </t>
  </si>
  <si>
    <t xml:space="preserve">Emma DAVIS </t>
  </si>
  <si>
    <t xml:space="preserve">Jadon ALEXIS </t>
  </si>
  <si>
    <t xml:space="preserve">Yin LEE ASSANG </t>
  </si>
  <si>
    <t xml:space="preserve">Sindy BEACH </t>
  </si>
  <si>
    <t xml:space="preserve">Aura WHITTIER </t>
  </si>
  <si>
    <t xml:space="preserve">Andrea DOUGLAS </t>
  </si>
  <si>
    <t>MEN DOUBLES 1st RD</t>
  </si>
  <si>
    <t>LADIES DOUBLES   RR</t>
  </si>
  <si>
    <t>5th Match</t>
  </si>
  <si>
    <t>6th Match</t>
  </si>
  <si>
    <t>The last match on any court may be moved</t>
  </si>
  <si>
    <t>Order of Play released</t>
  </si>
  <si>
    <t>Signature</t>
  </si>
  <si>
    <t>Singles Lucky Losers sign-in before:</t>
  </si>
  <si>
    <t>9.30AM</t>
  </si>
  <si>
    <t>DOUBLES AND VETERANS 2 TIE BREAK SETS &amp;MATCH</t>
  </si>
  <si>
    <t>SAT 4th JUNE</t>
  </si>
  <si>
    <t xml:space="preserve">MATCH FORMAT;MAIN DRAW SINGLES ,BEST OF 3 TIE BREAK SETS NO -AD SCORING . </t>
  </si>
  <si>
    <t>TIE BREAK NO AD SCORING</t>
  </si>
  <si>
    <t>5.30PM</t>
  </si>
  <si>
    <t>Do not delete or hide the red cells below</t>
  </si>
</sst>
</file>

<file path=xl/styles.xml><?xml version="1.0" encoding="utf-8"?>
<styleSheet xmlns="http://schemas.openxmlformats.org/spreadsheetml/2006/main">
  <numFmts count="1">
    <numFmt numFmtId="164" formatCode="_-&quot;$&quot;* #,##0.00_-;\-&quot;$&quot;* #,##0.00_-;_-&quot;$&quot;* &quot;-&quot;??_-;_-@_-"/>
  </numFmts>
  <fonts count="52">
    <font>
      <sz val="10"/>
      <name val="Arial"/>
    </font>
    <font>
      <i/>
      <sz val="8"/>
      <color rgb="FFFF000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sz val="10"/>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9"/>
      <name val="Arial"/>
      <family val="2"/>
    </font>
    <font>
      <i/>
      <sz val="8.5"/>
      <color indexed="9"/>
      <name val="Arial"/>
      <family val="2"/>
    </font>
    <font>
      <b/>
      <sz val="8.5"/>
      <color indexed="9"/>
      <name val="Arial"/>
      <family val="2"/>
    </font>
    <font>
      <sz val="8.5"/>
      <color indexed="8"/>
      <name val="Arial"/>
      <family val="2"/>
    </font>
    <font>
      <i/>
      <sz val="6"/>
      <color indexed="9"/>
      <name val="Arial"/>
      <family val="2"/>
    </font>
    <font>
      <sz val="8.5"/>
      <color indexed="14"/>
      <name val="Arial"/>
      <family val="2"/>
    </font>
    <font>
      <sz val="14"/>
      <name val="Arial"/>
      <family val="2"/>
    </font>
    <font>
      <sz val="14"/>
      <color indexed="9"/>
      <name val="Arial"/>
      <family val="2"/>
    </font>
    <font>
      <sz val="7"/>
      <color indexed="8"/>
      <name val="Arial"/>
      <family val="2"/>
    </font>
    <font>
      <sz val="7"/>
      <color indexed="23"/>
      <name val="Arial"/>
      <family val="2"/>
    </font>
    <font>
      <b/>
      <sz val="8.5"/>
      <color indexed="8"/>
      <name val="Arial"/>
      <family val="2"/>
    </font>
    <font>
      <sz val="10"/>
      <color indexed="8"/>
      <name val="Arial"/>
      <family val="2"/>
    </font>
    <font>
      <b/>
      <sz val="10"/>
      <color indexed="8"/>
      <name val="Arial"/>
      <family val="2"/>
    </font>
    <font>
      <sz val="11"/>
      <name val="Arial"/>
      <family val="2"/>
    </font>
    <font>
      <sz val="16"/>
      <name val="Arial"/>
      <family val="2"/>
    </font>
    <font>
      <b/>
      <sz val="12"/>
      <name val="Arial"/>
      <family val="2"/>
    </font>
    <font>
      <b/>
      <sz val="12"/>
      <color theme="1"/>
      <name val="Arial"/>
      <family val="2"/>
    </font>
    <font>
      <b/>
      <sz val="10"/>
      <color indexed="9"/>
      <name val="Arial"/>
      <family val="2"/>
    </font>
    <font>
      <b/>
      <sz val="7"/>
      <color theme="1"/>
      <name val="Arial"/>
      <family val="2"/>
    </font>
    <font>
      <i/>
      <sz val="8"/>
      <color indexed="10"/>
      <name val="Arial"/>
      <family val="2"/>
    </font>
    <font>
      <i/>
      <sz val="8.5"/>
      <name val="Arial"/>
      <family val="2"/>
    </font>
    <font>
      <b/>
      <sz val="16"/>
      <name val="Arial"/>
      <family val="2"/>
    </font>
    <font>
      <b/>
      <sz val="14"/>
      <name val="Arial"/>
      <family val="2"/>
    </font>
    <font>
      <sz val="9"/>
      <name val="Arial"/>
      <family val="2"/>
    </font>
    <font>
      <sz val="12"/>
      <name val="Arial"/>
      <family val="2"/>
    </font>
    <font>
      <sz val="8"/>
      <name val="Arial"/>
      <family val="2"/>
    </font>
    <font>
      <b/>
      <i/>
      <sz val="9"/>
      <color indexed="8"/>
      <name val="Arial"/>
      <family val="2"/>
    </font>
    <font>
      <sz val="9"/>
      <color indexed="8"/>
      <name val="Arial"/>
      <family val="2"/>
    </font>
    <font>
      <sz val="10"/>
      <color indexed="10"/>
      <name val="Arial"/>
      <family val="2"/>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
      <patternFill patternType="solid">
        <fgColor indexed="10"/>
        <bgColor indexed="64"/>
      </patternFill>
    </fill>
  </fills>
  <borders count="40">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164" fontId="8" fillId="0" borderId="0" applyFont="0" applyFill="0" applyBorder="0" applyAlignment="0" applyProtection="0"/>
    <xf numFmtId="0" fontId="8" fillId="0" borderId="0"/>
  </cellStyleXfs>
  <cellXfs count="419">
    <xf numFmtId="0" fontId="0" fillId="0" borderId="0" xfId="0"/>
    <xf numFmtId="49" fontId="2" fillId="0" borderId="0" xfId="0" applyNumberFormat="1" applyFont="1" applyAlignment="1">
      <alignment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horizontal="left"/>
    </xf>
    <xf numFmtId="0" fontId="6" fillId="0" borderId="0" xfId="0" applyFont="1" applyAlignment="1">
      <alignment horizontal="left"/>
    </xf>
    <xf numFmtId="49" fontId="7" fillId="0" borderId="0" xfId="0" applyNumberFormat="1" applyFont="1" applyAlignment="1">
      <alignment horizontal="left"/>
    </xf>
    <xf numFmtId="49" fontId="7" fillId="0" borderId="0" xfId="0" applyNumberFormat="1" applyFont="1"/>
    <xf numFmtId="0" fontId="8" fillId="0" borderId="0" xfId="0" applyFont="1"/>
    <xf numFmtId="0" fontId="9" fillId="0" borderId="0" xfId="0" applyFont="1"/>
    <xf numFmtId="0" fontId="10" fillId="2" borderId="0" xfId="0" applyFont="1" applyFill="1" applyAlignment="1">
      <alignment vertical="center"/>
    </xf>
    <xf numFmtId="0" fontId="11" fillId="2" borderId="0" xfId="0" applyFont="1" applyFill="1" applyAlignment="1">
      <alignment vertical="center"/>
    </xf>
    <xf numFmtId="49" fontId="10" fillId="2" borderId="0" xfId="0" applyNumberFormat="1" applyFont="1" applyFill="1" applyAlignment="1">
      <alignment horizontal="left" vertical="center"/>
    </xf>
    <xf numFmtId="49" fontId="11" fillId="2" borderId="0" xfId="0" applyNumberFormat="1" applyFont="1" applyFill="1" applyAlignment="1">
      <alignment vertical="center"/>
    </xf>
    <xf numFmtId="49" fontId="10" fillId="2" borderId="0" xfId="0" applyNumberFormat="1" applyFont="1" applyFill="1" applyAlignment="1">
      <alignment horizontal="right" vertical="center"/>
    </xf>
    <xf numFmtId="0" fontId="12" fillId="2" borderId="0" xfId="0" applyFont="1" applyFill="1" applyAlignment="1">
      <alignment horizontal="right" vertical="center"/>
    </xf>
    <xf numFmtId="0" fontId="13" fillId="0" borderId="0" xfId="0" applyFont="1" applyAlignment="1">
      <alignment vertical="center"/>
    </xf>
    <xf numFmtId="0" fontId="14" fillId="0" borderId="1" xfId="0" applyFont="1" applyBorder="1" applyAlignment="1">
      <alignment vertical="center"/>
    </xf>
    <xf numFmtId="49" fontId="14" fillId="0" borderId="1" xfId="0" applyNumberFormat="1" applyFont="1" applyBorder="1" applyAlignment="1">
      <alignment vertical="center"/>
    </xf>
    <xf numFmtId="0" fontId="0" fillId="0" borderId="1" xfId="0" applyFont="1" applyBorder="1" applyAlignment="1">
      <alignment vertical="center"/>
    </xf>
    <xf numFmtId="0" fontId="15" fillId="0" borderId="1" xfId="0" applyFont="1" applyBorder="1" applyAlignment="1">
      <alignment vertical="center"/>
    </xf>
    <xf numFmtId="49" fontId="14" fillId="0" borderId="1" xfId="1" applyNumberFormat="1" applyFont="1" applyBorder="1" applyAlignment="1" applyProtection="1">
      <alignment vertical="center"/>
      <protection locked="0"/>
    </xf>
    <xf numFmtId="49" fontId="15" fillId="0" borderId="1" xfId="0" applyNumberFormat="1" applyFont="1" applyBorder="1" applyAlignment="1">
      <alignment vertical="center"/>
    </xf>
    <xf numFmtId="0" fontId="16" fillId="0" borderId="1" xfId="0" applyFont="1" applyBorder="1" applyAlignment="1">
      <alignment horizontal="right" vertical="center"/>
    </xf>
    <xf numFmtId="49" fontId="16" fillId="0" borderId="1" xfId="0" applyNumberFormat="1" applyFont="1" applyBorder="1" applyAlignment="1">
      <alignment horizontal="right" vertical="center"/>
    </xf>
    <xf numFmtId="0" fontId="14" fillId="0" borderId="0" xfId="0" applyFont="1" applyAlignment="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vertical="center"/>
    </xf>
    <xf numFmtId="0" fontId="13" fillId="2" borderId="0" xfId="0" applyFont="1" applyFill="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2" borderId="0" xfId="0" applyFont="1" applyFill="1" applyAlignment="1">
      <alignment horizontal="center" vertical="center"/>
    </xf>
    <xf numFmtId="0" fontId="21" fillId="0" borderId="2" xfId="0" applyFont="1" applyBorder="1" applyAlignment="1">
      <alignment vertical="center"/>
    </xf>
    <xf numFmtId="0" fontId="22" fillId="3" borderId="2" xfId="0" applyFont="1" applyFill="1" applyBorder="1" applyAlignment="1">
      <alignment horizontal="center" vertical="center"/>
    </xf>
    <xf numFmtId="0" fontId="20" fillId="0" borderId="2" xfId="0" applyFont="1" applyBorder="1" applyAlignment="1">
      <alignment vertical="center"/>
    </xf>
    <xf numFmtId="0" fontId="6" fillId="0" borderId="2" xfId="0" applyFont="1" applyBorder="1" applyAlignment="1">
      <alignment vertical="center"/>
    </xf>
    <xf numFmtId="0" fontId="23" fillId="0" borderId="2" xfId="0" applyFont="1" applyBorder="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3" fillId="4" borderId="0" xfId="0" applyFont="1" applyFill="1" applyAlignment="1">
      <alignment vertical="center"/>
    </xf>
    <xf numFmtId="0" fontId="8" fillId="4" borderId="0" xfId="0" applyFont="1" applyFill="1" applyAlignment="1">
      <alignment vertical="center"/>
    </xf>
    <xf numFmtId="0" fontId="8" fillId="0" borderId="0" xfId="0" applyFont="1" applyAlignment="1">
      <alignment vertical="center"/>
    </xf>
    <xf numFmtId="0" fontId="8" fillId="0" borderId="3" xfId="0" applyFont="1" applyBorder="1" applyAlignment="1">
      <alignment vertical="center"/>
    </xf>
    <xf numFmtId="0" fontId="21" fillId="2" borderId="0" xfId="0" applyFont="1" applyFill="1" applyAlignment="1">
      <alignment horizontal="center" vertical="center"/>
    </xf>
    <xf numFmtId="0" fontId="21" fillId="0" borderId="0" xfId="0" applyFont="1" applyAlignment="1">
      <alignment horizontal="center" vertical="center"/>
    </xf>
    <xf numFmtId="0" fontId="24" fillId="0" borderId="4" xfId="0" applyFont="1" applyBorder="1" applyAlignment="1">
      <alignment horizontal="right" vertical="center"/>
    </xf>
    <xf numFmtId="0" fontId="20" fillId="0" borderId="0" xfId="0" applyFont="1" applyAlignment="1">
      <alignment vertical="center"/>
    </xf>
    <xf numFmtId="0" fontId="8" fillId="0" borderId="5" xfId="0" applyFont="1" applyBorder="1" applyAlignment="1">
      <alignment vertical="center"/>
    </xf>
    <xf numFmtId="0" fontId="25" fillId="0" borderId="6" xfId="0" applyFont="1" applyBorder="1" applyAlignment="1">
      <alignment horizontal="center" vertical="center"/>
    </xf>
    <xf numFmtId="0" fontId="26" fillId="0" borderId="0" xfId="0" applyFont="1" applyAlignment="1">
      <alignment horizontal="left" vertical="center"/>
    </xf>
    <xf numFmtId="0" fontId="23" fillId="0" borderId="0" xfId="0" applyFont="1" applyAlignment="1">
      <alignment horizontal="left" vertical="center"/>
    </xf>
    <xf numFmtId="0" fontId="18" fillId="0" borderId="0" xfId="0" applyFont="1" applyAlignment="1">
      <alignment horizontal="right" vertical="center"/>
    </xf>
    <xf numFmtId="0" fontId="27" fillId="5" borderId="6" xfId="0" applyFont="1" applyFill="1" applyBorder="1" applyAlignment="1">
      <alignment horizontal="right" vertical="center"/>
    </xf>
    <xf numFmtId="0" fontId="26" fillId="0" borderId="2" xfId="0" applyFont="1" applyBorder="1" applyAlignment="1">
      <alignment horizontal="left" vertical="center"/>
    </xf>
    <xf numFmtId="0" fontId="24" fillId="0" borderId="2" xfId="0" applyFont="1" applyBorder="1" applyAlignment="1">
      <alignment horizontal="right" vertical="center"/>
    </xf>
    <xf numFmtId="0" fontId="8" fillId="0" borderId="2" xfId="0" applyFont="1" applyBorder="1" applyAlignment="1">
      <alignment vertical="center"/>
    </xf>
    <xf numFmtId="0" fontId="23" fillId="0" borderId="4" xfId="0" applyFont="1" applyBorder="1" applyAlignment="1">
      <alignment horizontal="center" vertical="center"/>
    </xf>
    <xf numFmtId="0" fontId="23" fillId="0" borderId="6" xfId="0" applyFont="1" applyBorder="1" applyAlignment="1">
      <alignment vertical="center"/>
    </xf>
    <xf numFmtId="0" fontId="21" fillId="0" borderId="0" xfId="0" applyFont="1" applyAlignment="1">
      <alignment horizontal="left" vertical="center"/>
    </xf>
    <xf numFmtId="0" fontId="28" fillId="0" borderId="0" xfId="0" applyFont="1" applyAlignment="1">
      <alignment vertical="center"/>
    </xf>
    <xf numFmtId="0" fontId="24" fillId="0" borderId="0" xfId="0" applyFont="1"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8" fillId="0" borderId="7" xfId="0" applyFont="1" applyBorder="1" applyAlignment="1">
      <alignment vertical="center"/>
    </xf>
    <xf numFmtId="0" fontId="23" fillId="0" borderId="6" xfId="0" applyFont="1" applyBorder="1" applyAlignment="1">
      <alignment horizontal="left" vertical="center"/>
    </xf>
    <xf numFmtId="0" fontId="24" fillId="0" borderId="6" xfId="0" applyFont="1" applyBorder="1" applyAlignment="1">
      <alignment horizontal="right" vertical="center"/>
    </xf>
    <xf numFmtId="0" fontId="23" fillId="4" borderId="0" xfId="0" applyFont="1" applyFill="1" applyAlignment="1">
      <alignment horizontal="right" vertical="center"/>
    </xf>
    <xf numFmtId="0" fontId="23" fillId="4" borderId="2" xfId="0" applyFont="1" applyFill="1" applyBorder="1" applyAlignment="1">
      <alignment horizontal="right" vertical="center"/>
    </xf>
    <xf numFmtId="0" fontId="24" fillId="4" borderId="0" xfId="0" applyFont="1" applyFill="1" applyAlignment="1">
      <alignment horizontal="right" vertical="center"/>
    </xf>
    <xf numFmtId="0" fontId="6" fillId="0" borderId="0" xfId="0" applyFont="1" applyAlignment="1">
      <alignment vertical="center"/>
    </xf>
    <xf numFmtId="0" fontId="21" fillId="4" borderId="0" xfId="0" applyFont="1" applyFill="1" applyAlignment="1">
      <alignment horizontal="center" vertical="center"/>
    </xf>
    <xf numFmtId="49" fontId="21" fillId="4" borderId="0" xfId="0" applyNumberFormat="1" applyFont="1" applyFill="1" applyAlignment="1">
      <alignment horizontal="center" vertical="center"/>
    </xf>
    <xf numFmtId="1" fontId="21" fillId="4" borderId="0" xfId="0" applyNumberFormat="1" applyFont="1" applyFill="1" applyAlignment="1">
      <alignment horizontal="center" vertical="center"/>
    </xf>
    <xf numFmtId="49" fontId="21" fillId="0" borderId="0" xfId="0" applyNumberFormat="1" applyFont="1" applyAlignment="1">
      <alignment vertical="center"/>
    </xf>
    <xf numFmtId="49" fontId="0" fillId="0" borderId="0" xfId="0" applyNumberFormat="1" applyFont="1" applyAlignment="1">
      <alignment vertical="center"/>
    </xf>
    <xf numFmtId="49" fontId="23" fillId="0" borderId="0" xfId="0" applyNumberFormat="1" applyFont="1" applyAlignment="1">
      <alignment horizontal="center" vertical="center"/>
    </xf>
    <xf numFmtId="49" fontId="21" fillId="4" borderId="0" xfId="0" applyNumberFormat="1" applyFont="1" applyFill="1" applyAlignment="1">
      <alignment vertical="center"/>
    </xf>
    <xf numFmtId="49" fontId="23" fillId="4" borderId="0" xfId="0" applyNumberFormat="1" applyFont="1" applyFill="1" applyAlignment="1">
      <alignment vertical="center"/>
    </xf>
    <xf numFmtId="49" fontId="0" fillId="0" borderId="0" xfId="0" applyNumberFormat="1" applyAlignment="1">
      <alignment vertical="center"/>
    </xf>
    <xf numFmtId="49" fontId="29" fillId="4" borderId="0" xfId="0" applyNumberFormat="1" applyFont="1" applyFill="1" applyAlignment="1">
      <alignment vertical="center"/>
    </xf>
    <xf numFmtId="49" fontId="30"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49" fontId="12" fillId="2" borderId="9" xfId="0" applyNumberFormat="1" applyFont="1" applyFill="1" applyBorder="1" applyAlignment="1">
      <alignment horizontal="center" vertical="center"/>
    </xf>
    <xf numFmtId="49" fontId="12" fillId="2" borderId="9" xfId="0" applyNumberFormat="1" applyFont="1" applyFill="1" applyBorder="1" applyAlignment="1">
      <alignment vertical="center"/>
    </xf>
    <xf numFmtId="49" fontId="12" fillId="2" borderId="11" xfId="0" applyNumberFormat="1" applyFont="1" applyFill="1" applyBorder="1" applyAlignment="1">
      <alignment vertical="center"/>
    </xf>
    <xf numFmtId="49" fontId="11" fillId="2" borderId="9" xfId="0" applyNumberFormat="1" applyFont="1" applyFill="1" applyBorder="1" applyAlignment="1">
      <alignment vertical="center"/>
    </xf>
    <xf numFmtId="49" fontId="11" fillId="2" borderId="11" xfId="0" applyNumberFormat="1" applyFont="1" applyFill="1" applyBorder="1" applyAlignment="1">
      <alignment vertical="center"/>
    </xf>
    <xf numFmtId="49" fontId="10" fillId="2" borderId="9" xfId="0" applyNumberFormat="1" applyFont="1" applyFill="1" applyBorder="1" applyAlignment="1">
      <alignment horizontal="left" vertical="center"/>
    </xf>
    <xf numFmtId="49" fontId="10" fillId="0" borderId="9" xfId="0" applyNumberFormat="1" applyFont="1" applyBorder="1" applyAlignment="1">
      <alignment horizontal="left" vertical="center"/>
    </xf>
    <xf numFmtId="49" fontId="11" fillId="4" borderId="11" xfId="0" applyNumberFormat="1" applyFont="1" applyFill="1" applyBorder="1" applyAlignment="1">
      <alignment vertical="center"/>
    </xf>
    <xf numFmtId="0" fontId="17" fillId="0" borderId="0" xfId="0" applyFont="1" applyAlignment="1">
      <alignment vertical="center"/>
    </xf>
    <xf numFmtId="49" fontId="17" fillId="0" borderId="12" xfId="0" applyNumberFormat="1" applyFont="1" applyBorder="1" applyAlignment="1">
      <alignment vertical="center"/>
    </xf>
    <xf numFmtId="49" fontId="17" fillId="0" borderId="0" xfId="0" applyNumberFormat="1" applyFont="1" applyAlignment="1">
      <alignment vertical="center"/>
    </xf>
    <xf numFmtId="49" fontId="17" fillId="0" borderId="6" xfId="0" applyNumberFormat="1" applyFont="1" applyBorder="1" applyAlignment="1">
      <alignment horizontal="right" vertical="center"/>
    </xf>
    <xf numFmtId="49" fontId="17" fillId="0" borderId="0" xfId="0" applyNumberFormat="1" applyFont="1" applyAlignment="1">
      <alignment horizontal="center" vertical="center"/>
    </xf>
    <xf numFmtId="0" fontId="17" fillId="4" borderId="0" xfId="0" applyFont="1" applyFill="1" applyAlignment="1">
      <alignment vertical="center"/>
    </xf>
    <xf numFmtId="49" fontId="17" fillId="4" borderId="0" xfId="0" applyNumberFormat="1" applyFont="1" applyFill="1" applyAlignment="1">
      <alignment vertical="center"/>
    </xf>
    <xf numFmtId="49" fontId="31" fillId="4" borderId="6" xfId="0" applyNumberFormat="1" applyFont="1" applyFill="1" applyBorder="1" applyAlignment="1">
      <alignment vertical="center"/>
    </xf>
    <xf numFmtId="49" fontId="31" fillId="0" borderId="0" xfId="0" applyNumberFormat="1" applyFont="1" applyAlignment="1">
      <alignment vertical="center"/>
    </xf>
    <xf numFmtId="49" fontId="18" fillId="0" borderId="0" xfId="0" applyNumberFormat="1" applyFont="1" applyAlignment="1">
      <alignment vertical="center"/>
    </xf>
    <xf numFmtId="49" fontId="18" fillId="0" borderId="6" xfId="0" applyNumberFormat="1" applyFont="1" applyBorder="1" applyAlignment="1">
      <alignment vertical="center"/>
    </xf>
    <xf numFmtId="49" fontId="10" fillId="2" borderId="13" xfId="0" applyNumberFormat="1" applyFont="1" applyFill="1" applyBorder="1" applyAlignment="1">
      <alignment vertical="center"/>
    </xf>
    <xf numFmtId="49" fontId="10" fillId="2" borderId="14" xfId="0" applyNumberFormat="1" applyFont="1" applyFill="1" applyBorder="1" applyAlignment="1">
      <alignment vertical="center"/>
    </xf>
    <xf numFmtId="49" fontId="18" fillId="2" borderId="6" xfId="0" applyNumberFormat="1" applyFont="1" applyFill="1" applyBorder="1" applyAlignment="1">
      <alignment vertical="center"/>
    </xf>
    <xf numFmtId="49" fontId="17" fillId="0" borderId="2" xfId="0" applyNumberFormat="1" applyFont="1" applyBorder="1" applyAlignment="1">
      <alignment vertical="center"/>
    </xf>
    <xf numFmtId="49" fontId="18" fillId="0" borderId="2" xfId="0" applyNumberFormat="1" applyFont="1" applyBorder="1" applyAlignment="1">
      <alignment vertical="center"/>
    </xf>
    <xf numFmtId="49" fontId="18" fillId="0" borderId="4" xfId="0" applyNumberFormat="1" applyFont="1" applyBorder="1" applyAlignment="1">
      <alignment vertical="center"/>
    </xf>
    <xf numFmtId="49" fontId="17" fillId="0" borderId="15" xfId="0" applyNumberFormat="1" applyFont="1" applyBorder="1" applyAlignment="1">
      <alignment vertical="center"/>
    </xf>
    <xf numFmtId="49" fontId="17" fillId="0" borderId="4" xfId="0" applyNumberFormat="1" applyFont="1" applyBorder="1" applyAlignment="1">
      <alignment horizontal="right" vertical="center"/>
    </xf>
    <xf numFmtId="0" fontId="17" fillId="2" borderId="12" xfId="0" applyFont="1" applyFill="1" applyBorder="1" applyAlignment="1">
      <alignment vertical="center"/>
    </xf>
    <xf numFmtId="49" fontId="17" fillId="2" borderId="0" xfId="0" applyNumberFormat="1" applyFont="1" applyFill="1" applyAlignment="1">
      <alignment horizontal="right" vertical="center"/>
    </xf>
    <xf numFmtId="49" fontId="17" fillId="2" borderId="6" xfId="0" applyNumberFormat="1" applyFont="1" applyFill="1" applyBorder="1" applyAlignment="1">
      <alignment horizontal="right" vertical="center"/>
    </xf>
    <xf numFmtId="0" fontId="10" fillId="2" borderId="15" xfId="0" applyFont="1" applyFill="1" applyBorder="1" applyAlignment="1">
      <alignment vertical="center"/>
    </xf>
    <xf numFmtId="0" fontId="10" fillId="2" borderId="2" xfId="0" applyFont="1" applyFill="1" applyBorder="1" applyAlignment="1">
      <alignment vertical="center"/>
    </xf>
    <xf numFmtId="0" fontId="10" fillId="2" borderId="16" xfId="0" applyFont="1" applyFill="1" applyBorder="1" applyAlignment="1">
      <alignment vertical="center"/>
    </xf>
    <xf numFmtId="0" fontId="17" fillId="0" borderId="6" xfId="0" applyFont="1" applyBorder="1" applyAlignment="1">
      <alignment horizontal="right" vertical="center"/>
    </xf>
    <xf numFmtId="0" fontId="17" fillId="0" borderId="4" xfId="0" applyFont="1" applyBorder="1" applyAlignment="1">
      <alignment horizontal="right" vertical="center"/>
    </xf>
    <xf numFmtId="49" fontId="17" fillId="0" borderId="2" xfId="0" applyNumberFormat="1" applyFont="1" applyBorder="1" applyAlignment="1">
      <alignment horizontal="center" vertical="center"/>
    </xf>
    <xf numFmtId="0" fontId="17" fillId="4" borderId="2" xfId="0" applyFont="1" applyFill="1" applyBorder="1" applyAlignment="1">
      <alignment vertical="center"/>
    </xf>
    <xf numFmtId="49" fontId="17" fillId="4" borderId="2" xfId="0" applyNumberFormat="1" applyFont="1" applyFill="1" applyBorder="1" applyAlignment="1">
      <alignment vertical="center"/>
    </xf>
    <xf numFmtId="49" fontId="31" fillId="4" borderId="4" xfId="0" applyNumberFormat="1" applyFont="1" applyFill="1" applyBorder="1" applyAlignment="1">
      <alignment vertical="center"/>
    </xf>
    <xf numFmtId="49" fontId="31" fillId="0" borderId="2" xfId="0" applyNumberFormat="1" applyFont="1" applyBorder="1" applyAlignment="1">
      <alignment vertical="center"/>
    </xf>
    <xf numFmtId="0" fontId="32" fillId="6" borderId="4" xfId="0" applyFont="1" applyFill="1" applyBorder="1" applyAlignment="1">
      <alignment vertical="center"/>
    </xf>
    <xf numFmtId="0" fontId="18" fillId="0" borderId="0" xfId="0" applyFont="1"/>
    <xf numFmtId="49" fontId="2" fillId="0" borderId="0" xfId="2" applyNumberFormat="1" applyFont="1" applyAlignment="1">
      <alignment vertical="top"/>
    </xf>
    <xf numFmtId="49" fontId="3" fillId="0" borderId="0" xfId="2" applyNumberFormat="1" applyFont="1" applyAlignment="1">
      <alignment vertical="top"/>
    </xf>
    <xf numFmtId="49" fontId="4" fillId="0" borderId="0" xfId="2" applyNumberFormat="1" applyFont="1" applyAlignment="1">
      <alignment vertical="top"/>
    </xf>
    <xf numFmtId="49" fontId="5" fillId="0" borderId="0" xfId="2" applyNumberFormat="1" applyFont="1" applyAlignment="1">
      <alignment horizontal="left"/>
    </xf>
    <xf numFmtId="49" fontId="6" fillId="0" borderId="0" xfId="2" applyNumberFormat="1" applyFont="1" applyAlignment="1">
      <alignment horizontal="left"/>
    </xf>
    <xf numFmtId="0" fontId="3" fillId="0" borderId="0" xfId="2" applyFont="1" applyAlignment="1">
      <alignment vertical="top"/>
    </xf>
    <xf numFmtId="49" fontId="7" fillId="0" borderId="0" xfId="2" applyNumberFormat="1" applyFont="1" applyAlignment="1">
      <alignment horizontal="left"/>
    </xf>
    <xf numFmtId="49" fontId="7" fillId="0" borderId="0" xfId="2" applyNumberFormat="1" applyFont="1"/>
    <xf numFmtId="49" fontId="8" fillId="0" borderId="0" xfId="2" applyNumberFormat="1" applyFont="1"/>
    <xf numFmtId="49" fontId="9" fillId="0" borderId="0" xfId="2" applyNumberFormat="1" applyFont="1"/>
    <xf numFmtId="0" fontId="8" fillId="0" borderId="0" xfId="2" applyFont="1"/>
    <xf numFmtId="49" fontId="10" fillId="2" borderId="0" xfId="2" applyNumberFormat="1" applyFont="1" applyFill="1" applyAlignment="1">
      <alignment vertical="center"/>
    </xf>
    <xf numFmtId="49" fontId="11" fillId="2" borderId="0" xfId="2" applyNumberFormat="1" applyFont="1" applyFill="1" applyAlignment="1">
      <alignment vertical="center"/>
    </xf>
    <xf numFmtId="49" fontId="10" fillId="2" borderId="0" xfId="2" applyNumberFormat="1" applyFont="1" applyFill="1" applyAlignment="1">
      <alignment horizontal="left" vertical="center"/>
    </xf>
    <xf numFmtId="49" fontId="12" fillId="2" borderId="0" xfId="2" applyNumberFormat="1" applyFont="1" applyFill="1" applyAlignment="1">
      <alignment horizontal="right" vertical="center"/>
    </xf>
    <xf numFmtId="0" fontId="13" fillId="0" borderId="0" xfId="2" applyFont="1" applyAlignment="1">
      <alignment vertical="center"/>
    </xf>
    <xf numFmtId="49" fontId="14" fillId="0" borderId="1" xfId="2" applyNumberFormat="1" applyFont="1" applyBorder="1" applyAlignment="1">
      <alignment vertical="center"/>
    </xf>
    <xf numFmtId="49" fontId="8" fillId="0" borderId="1" xfId="2" applyNumberFormat="1" applyFont="1" applyBorder="1" applyAlignment="1">
      <alignment vertical="center"/>
    </xf>
    <xf numFmtId="49" fontId="15" fillId="0" borderId="1" xfId="2" applyNumberFormat="1" applyFont="1" applyBorder="1" applyAlignment="1">
      <alignment vertical="center"/>
    </xf>
    <xf numFmtId="0" fontId="16" fillId="0" borderId="1" xfId="2" applyFont="1" applyBorder="1" applyAlignment="1">
      <alignment horizontal="left" vertical="center"/>
    </xf>
    <xf numFmtId="49" fontId="16" fillId="0" borderId="1" xfId="2" applyNumberFormat="1" applyFont="1" applyBorder="1" applyAlignment="1">
      <alignment horizontal="right" vertical="center"/>
    </xf>
    <xf numFmtId="0" fontId="14" fillId="0" borderId="0" xfId="2" applyFont="1" applyAlignment="1">
      <alignment vertical="center"/>
    </xf>
    <xf numFmtId="49" fontId="17" fillId="2" borderId="0" xfId="2" applyNumberFormat="1" applyFont="1" applyFill="1" applyAlignment="1">
      <alignment horizontal="right" vertical="center"/>
    </xf>
    <xf numFmtId="49" fontId="17" fillId="2" borderId="0" xfId="2" applyNumberFormat="1" applyFont="1" applyFill="1" applyAlignment="1">
      <alignment horizontal="center" vertical="center"/>
    </xf>
    <xf numFmtId="49" fontId="17" fillId="2" borderId="0" xfId="2" applyNumberFormat="1" applyFont="1" applyFill="1" applyAlignment="1">
      <alignment horizontal="left" vertical="center"/>
    </xf>
    <xf numFmtId="49" fontId="18" fillId="2" borderId="0" xfId="2" applyNumberFormat="1" applyFont="1" applyFill="1" applyAlignment="1">
      <alignment horizontal="center" vertical="center"/>
    </xf>
    <xf numFmtId="49" fontId="18" fillId="2" borderId="0" xfId="2" applyNumberFormat="1" applyFont="1" applyFill="1" applyAlignment="1">
      <alignment vertical="center"/>
    </xf>
    <xf numFmtId="49" fontId="13" fillId="2" borderId="0" xfId="2" applyNumberFormat="1" applyFont="1" applyFill="1" applyAlignment="1">
      <alignment horizontal="right" vertical="center"/>
    </xf>
    <xf numFmtId="49" fontId="13" fillId="0" borderId="0" xfId="2" applyNumberFormat="1" applyFont="1" applyAlignment="1">
      <alignment horizontal="center" vertical="center"/>
    </xf>
    <xf numFmtId="0" fontId="13" fillId="0" borderId="0" xfId="2" applyFont="1" applyAlignment="1">
      <alignment horizontal="center" vertical="center"/>
    </xf>
    <xf numFmtId="49" fontId="13" fillId="0" borderId="0" xfId="2" applyNumberFormat="1" applyFont="1" applyAlignment="1">
      <alignment horizontal="left" vertical="center"/>
    </xf>
    <xf numFmtId="49" fontId="8" fillId="0" borderId="0" xfId="2" applyNumberFormat="1" applyFont="1" applyAlignment="1">
      <alignment vertical="center"/>
    </xf>
    <xf numFmtId="49" fontId="19" fillId="0" borderId="0" xfId="2" applyNumberFormat="1" applyFont="1" applyAlignment="1">
      <alignment horizontal="center" vertical="center"/>
    </xf>
    <xf numFmtId="49" fontId="19" fillId="0" borderId="0" xfId="2" applyNumberFormat="1" applyFont="1" applyAlignment="1">
      <alignment vertical="center"/>
    </xf>
    <xf numFmtId="49" fontId="20" fillId="2" borderId="0" xfId="2" applyNumberFormat="1" applyFont="1" applyFill="1" applyAlignment="1">
      <alignment horizontal="center" vertical="center"/>
    </xf>
    <xf numFmtId="0" fontId="21" fillId="0" borderId="2" xfId="2" applyFont="1" applyBorder="1" applyAlignment="1">
      <alignment vertical="center"/>
    </xf>
    <xf numFmtId="0" fontId="22" fillId="3" borderId="2" xfId="2" applyFont="1" applyFill="1" applyBorder="1" applyAlignment="1">
      <alignment horizontal="center" vertical="center"/>
    </xf>
    <xf numFmtId="0" fontId="20" fillId="0" borderId="2" xfId="2" applyFont="1" applyBorder="1" applyAlignment="1">
      <alignment vertical="center"/>
    </xf>
    <xf numFmtId="0" fontId="26" fillId="0" borderId="2" xfId="2" applyFont="1" applyBorder="1" applyAlignment="1">
      <alignment horizontal="center" vertical="center"/>
    </xf>
    <xf numFmtId="0" fontId="26" fillId="0" borderId="0" xfId="2" applyFont="1" applyAlignment="1">
      <alignment vertical="center"/>
    </xf>
    <xf numFmtId="0" fontId="21" fillId="4" borderId="0" xfId="2" applyFont="1" applyFill="1" applyAlignment="1">
      <alignment vertical="center"/>
    </xf>
    <xf numFmtId="0" fontId="23" fillId="4" borderId="0" xfId="2" applyFont="1" applyFill="1" applyAlignment="1">
      <alignment vertical="center"/>
    </xf>
    <xf numFmtId="49" fontId="21" fillId="4" borderId="0" xfId="2" applyNumberFormat="1" applyFont="1" applyFill="1" applyAlignment="1">
      <alignment vertical="center"/>
    </xf>
    <xf numFmtId="49" fontId="23" fillId="4" borderId="0" xfId="2" applyNumberFormat="1" applyFont="1" applyFill="1" applyAlignment="1">
      <alignment vertical="center"/>
    </xf>
    <xf numFmtId="0" fontId="8" fillId="4" borderId="0" xfId="2" applyFont="1" applyFill="1" applyAlignment="1">
      <alignment vertical="center"/>
    </xf>
    <xf numFmtId="0" fontId="8" fillId="0" borderId="0" xfId="2" applyFont="1" applyAlignment="1">
      <alignment vertical="center"/>
    </xf>
    <xf numFmtId="0" fontId="8" fillId="0" borderId="3" xfId="2" applyFont="1" applyBorder="1" applyAlignment="1">
      <alignment vertical="center"/>
    </xf>
    <xf numFmtId="49" fontId="21" fillId="2" borderId="0" xfId="2" applyNumberFormat="1" applyFont="1" applyFill="1" applyAlignment="1">
      <alignment horizontal="center" vertical="center"/>
    </xf>
    <xf numFmtId="0" fontId="21" fillId="0" borderId="0" xfId="2" applyFont="1" applyAlignment="1">
      <alignment horizontal="center" vertical="center"/>
    </xf>
    <xf numFmtId="0" fontId="34" fillId="0" borderId="0" xfId="2" applyFont="1" applyAlignment="1">
      <alignment vertical="center"/>
    </xf>
    <xf numFmtId="0" fontId="18" fillId="0" borderId="0" xfId="2" applyFont="1" applyAlignment="1">
      <alignment horizontal="right" vertical="center"/>
    </xf>
    <xf numFmtId="0" fontId="27" fillId="5" borderId="17" xfId="2" applyFont="1" applyFill="1" applyBorder="1" applyAlignment="1">
      <alignment horizontal="right" vertical="center"/>
    </xf>
    <xf numFmtId="0" fontId="26" fillId="0" borderId="2" xfId="2" applyFont="1" applyBorder="1" applyAlignment="1">
      <alignment vertical="center"/>
    </xf>
    <xf numFmtId="0" fontId="8" fillId="0" borderId="5" xfId="2" applyFont="1" applyBorder="1" applyAlignment="1">
      <alignment vertical="center"/>
    </xf>
    <xf numFmtId="0" fontId="26" fillId="0" borderId="4" xfId="2" applyFont="1" applyBorder="1" applyAlignment="1">
      <alignment horizontal="center" vertical="center"/>
    </xf>
    <xf numFmtId="0" fontId="26" fillId="0" borderId="6" xfId="2" applyFont="1" applyBorder="1" applyAlignment="1">
      <alignment horizontal="left" vertical="center"/>
    </xf>
    <xf numFmtId="0" fontId="22" fillId="0" borderId="0" xfId="2" applyFont="1" applyAlignment="1">
      <alignment horizontal="center" vertical="center"/>
    </xf>
    <xf numFmtId="0" fontId="26" fillId="0" borderId="0" xfId="2" applyFont="1" applyAlignment="1">
      <alignment horizontal="center" vertical="center"/>
    </xf>
    <xf numFmtId="0" fontId="27" fillId="5" borderId="6" xfId="2" applyFont="1" applyFill="1" applyBorder="1" applyAlignment="1">
      <alignment horizontal="right" vertical="center"/>
    </xf>
    <xf numFmtId="49" fontId="26" fillId="0" borderId="2" xfId="2" applyNumberFormat="1" applyFont="1" applyBorder="1" applyAlignment="1">
      <alignment vertical="center"/>
    </xf>
    <xf numFmtId="0" fontId="8" fillId="0" borderId="0" xfId="2"/>
    <xf numFmtId="49" fontId="26" fillId="0" borderId="0" xfId="2" applyNumberFormat="1" applyFont="1" applyAlignment="1">
      <alignment vertical="center"/>
    </xf>
    <xf numFmtId="0" fontId="26" fillId="0" borderId="6" xfId="2" applyFont="1" applyBorder="1" applyAlignment="1">
      <alignment vertical="center"/>
    </xf>
    <xf numFmtId="49" fontId="26" fillId="0" borderId="6" xfId="2" applyNumberFormat="1" applyFont="1" applyBorder="1" applyAlignment="1">
      <alignment vertical="center"/>
    </xf>
    <xf numFmtId="0" fontId="26" fillId="0" borderId="4" xfId="2" applyFont="1" applyBorder="1" applyAlignment="1">
      <alignment vertical="center"/>
    </xf>
    <xf numFmtId="0" fontId="33" fillId="0" borderId="4" xfId="2" applyFont="1" applyBorder="1" applyAlignment="1">
      <alignment horizontal="center" vertical="center"/>
    </xf>
    <xf numFmtId="0" fontId="33" fillId="0" borderId="0" xfId="2" applyFont="1" applyAlignment="1">
      <alignment vertical="center"/>
    </xf>
    <xf numFmtId="0" fontId="33" fillId="0" borderId="2" xfId="2" applyFont="1" applyBorder="1" applyAlignment="1">
      <alignment horizontal="center" vertical="center"/>
    </xf>
    <xf numFmtId="0" fontId="8" fillId="0" borderId="7" xfId="2" applyFont="1" applyBorder="1" applyAlignment="1">
      <alignment vertical="center"/>
    </xf>
    <xf numFmtId="49" fontId="26" fillId="0" borderId="4" xfId="2" applyNumberFormat="1" applyFont="1" applyBorder="1" applyAlignment="1">
      <alignment vertical="center"/>
    </xf>
    <xf numFmtId="0" fontId="35" fillId="0" borderId="0" xfId="2" applyFont="1" applyAlignment="1">
      <alignment vertical="center"/>
    </xf>
    <xf numFmtId="49" fontId="21" fillId="0" borderId="0" xfId="2" applyNumberFormat="1" applyFont="1" applyAlignment="1">
      <alignment horizontal="center" vertical="center"/>
    </xf>
    <xf numFmtId="49" fontId="20" fillId="0" borderId="0" xfId="2" applyNumberFormat="1" applyFont="1" applyAlignment="1">
      <alignment horizontal="center" vertical="center"/>
    </xf>
    <xf numFmtId="0" fontId="21" fillId="0" borderId="0" xfId="2" applyFont="1" applyAlignment="1">
      <alignment vertical="center"/>
    </xf>
    <xf numFmtId="49" fontId="21" fillId="0" borderId="0" xfId="2" applyNumberFormat="1" applyFont="1" applyAlignment="1">
      <alignment vertical="center"/>
    </xf>
    <xf numFmtId="0" fontId="17" fillId="0" borderId="0" xfId="2" applyFont="1" applyAlignment="1">
      <alignment horizontal="right" vertical="center"/>
    </xf>
    <xf numFmtId="0" fontId="21" fillId="0" borderId="0" xfId="2" applyFont="1" applyAlignment="1">
      <alignment horizontal="left" vertical="center"/>
    </xf>
    <xf numFmtId="49" fontId="8" fillId="4" borderId="0" xfId="2" applyNumberFormat="1" applyFont="1" applyFill="1" applyAlignment="1">
      <alignment vertical="center"/>
    </xf>
    <xf numFmtId="49" fontId="36" fillId="4" borderId="0" xfId="2" applyNumberFormat="1" applyFont="1" applyFill="1" applyAlignment="1">
      <alignment horizontal="center" vertical="center"/>
    </xf>
    <xf numFmtId="49" fontId="29" fillId="0" borderId="0" xfId="2" applyNumberFormat="1" applyFont="1" applyAlignment="1">
      <alignment vertical="center"/>
    </xf>
    <xf numFmtId="49" fontId="30" fillId="0" borderId="0" xfId="2" applyNumberFormat="1" applyFont="1" applyAlignment="1">
      <alignment horizontal="center" vertical="center"/>
    </xf>
    <xf numFmtId="49" fontId="29" fillId="4" borderId="0" xfId="2" applyNumberFormat="1" applyFont="1" applyFill="1" applyAlignment="1">
      <alignment vertical="center"/>
    </xf>
    <xf numFmtId="49" fontId="30" fillId="4" borderId="0" xfId="2" applyNumberFormat="1" applyFont="1" applyFill="1" applyAlignment="1">
      <alignment vertical="center"/>
    </xf>
    <xf numFmtId="0" fontId="8" fillId="4" borderId="0" xfId="2" applyFill="1" applyAlignment="1">
      <alignment vertical="center"/>
    </xf>
    <xf numFmtId="0" fontId="8" fillId="0" borderId="0" xfId="2" applyAlignment="1">
      <alignment vertical="center"/>
    </xf>
    <xf numFmtId="0" fontId="10" fillId="2" borderId="8" xfId="2" applyFont="1" applyFill="1" applyBorder="1" applyAlignment="1">
      <alignment vertical="center"/>
    </xf>
    <xf numFmtId="0" fontId="10" fillId="2" borderId="9" xfId="2" applyFont="1" applyFill="1" applyBorder="1" applyAlignment="1">
      <alignment vertical="center"/>
    </xf>
    <xf numFmtId="0" fontId="10" fillId="2" borderId="10" xfId="2" applyFont="1" applyFill="1" applyBorder="1" applyAlignment="1">
      <alignment vertical="center"/>
    </xf>
    <xf numFmtId="49" fontId="12" fillId="2" borderId="9" xfId="2" applyNumberFormat="1" applyFont="1" applyFill="1" applyBorder="1" applyAlignment="1">
      <alignment horizontal="center" vertical="center"/>
    </xf>
    <xf numFmtId="49" fontId="12" fillId="2" borderId="9" xfId="2" applyNumberFormat="1" applyFont="1" applyFill="1" applyBorder="1" applyAlignment="1">
      <alignment vertical="center"/>
    </xf>
    <xf numFmtId="49" fontId="12" fillId="2" borderId="9" xfId="2" applyNumberFormat="1" applyFont="1" applyFill="1" applyBorder="1" applyAlignment="1">
      <alignment horizontal="centerContinuous" vertical="center"/>
    </xf>
    <xf numFmtId="49" fontId="12" fillId="2" borderId="11" xfId="2" applyNumberFormat="1" applyFont="1" applyFill="1" applyBorder="1" applyAlignment="1">
      <alignment horizontal="centerContinuous" vertical="center"/>
    </xf>
    <xf numFmtId="49" fontId="11" fillId="2" borderId="9" xfId="2" applyNumberFormat="1" applyFont="1" applyFill="1" applyBorder="1" applyAlignment="1">
      <alignment vertical="center"/>
    </xf>
    <xf numFmtId="49" fontId="11" fillId="2" borderId="11" xfId="2" applyNumberFormat="1" applyFont="1" applyFill="1" applyBorder="1" applyAlignment="1">
      <alignment vertical="center"/>
    </xf>
    <xf numFmtId="49" fontId="10" fillId="2" borderId="9" xfId="2" applyNumberFormat="1" applyFont="1" applyFill="1" applyBorder="1" applyAlignment="1">
      <alignment horizontal="left" vertical="center"/>
    </xf>
    <xf numFmtId="49" fontId="10" fillId="0" borderId="9" xfId="2" applyNumberFormat="1" applyFont="1" applyBorder="1" applyAlignment="1">
      <alignment horizontal="left" vertical="center"/>
    </xf>
    <xf numFmtId="49" fontId="11" fillId="4" borderId="11" xfId="2" applyNumberFormat="1" applyFont="1" applyFill="1" applyBorder="1" applyAlignment="1">
      <alignment vertical="center"/>
    </xf>
    <xf numFmtId="0" fontId="17" fillId="0" borderId="0" xfId="2" applyFont="1" applyAlignment="1">
      <alignment vertical="center"/>
    </xf>
    <xf numFmtId="49" fontId="17" fillId="0" borderId="12" xfId="2" applyNumberFormat="1" applyFont="1" applyBorder="1" applyAlignment="1">
      <alignment vertical="center"/>
    </xf>
    <xf numFmtId="49" fontId="17" fillId="0" borderId="0" xfId="2" applyNumberFormat="1" applyFont="1" applyAlignment="1">
      <alignment vertical="center"/>
    </xf>
    <xf numFmtId="49" fontId="17" fillId="0" borderId="6" xfId="2" applyNumberFormat="1" applyFont="1" applyBorder="1" applyAlignment="1">
      <alignment horizontal="right" vertical="center"/>
    </xf>
    <xf numFmtId="49" fontId="17" fillId="0" borderId="0" xfId="2" applyNumberFormat="1" applyFont="1" applyAlignment="1">
      <alignment horizontal="center" vertical="center"/>
    </xf>
    <xf numFmtId="0" fontId="17" fillId="4" borderId="0" xfId="2" applyFont="1" applyFill="1" applyAlignment="1">
      <alignment vertical="center"/>
    </xf>
    <xf numFmtId="49" fontId="17" fillId="4" borderId="0" xfId="2" applyNumberFormat="1" applyFont="1" applyFill="1" applyAlignment="1">
      <alignment horizontal="center" vertical="center"/>
    </xf>
    <xf numFmtId="49" fontId="17" fillId="4" borderId="6" xfId="2" applyNumberFormat="1" applyFont="1" applyFill="1" applyBorder="1" applyAlignment="1">
      <alignment vertical="center"/>
    </xf>
    <xf numFmtId="49" fontId="31" fillId="0" borderId="0" xfId="2" applyNumberFormat="1" applyFont="1" applyAlignment="1">
      <alignment horizontal="center" vertical="center"/>
    </xf>
    <xf numFmtId="49" fontId="18" fillId="0" borderId="0" xfId="2" applyNumberFormat="1" applyFont="1" applyAlignment="1">
      <alignment vertical="center"/>
    </xf>
    <xf numFmtId="49" fontId="18" fillId="0" borderId="6" xfId="2" applyNumberFormat="1" applyFont="1" applyBorder="1" applyAlignment="1">
      <alignment vertical="center"/>
    </xf>
    <xf numFmtId="49" fontId="10" fillId="2" borderId="13" xfId="2" applyNumberFormat="1" applyFont="1" applyFill="1" applyBorder="1" applyAlignment="1">
      <alignment vertical="center"/>
    </xf>
    <xf numFmtId="49" fontId="10" fillId="2" borderId="14" xfId="2" applyNumberFormat="1" applyFont="1" applyFill="1" applyBorder="1" applyAlignment="1">
      <alignment vertical="center"/>
    </xf>
    <xf numFmtId="49" fontId="18" fillId="2" borderId="6" xfId="2" applyNumberFormat="1" applyFont="1" applyFill="1" applyBorder="1" applyAlignment="1">
      <alignment vertical="center"/>
    </xf>
    <xf numFmtId="0" fontId="17" fillId="0" borderId="2" xfId="2" applyFont="1" applyBorder="1" applyAlignment="1">
      <alignment vertical="center"/>
    </xf>
    <xf numFmtId="49" fontId="18" fillId="0" borderId="2" xfId="2" applyNumberFormat="1" applyFont="1" applyBorder="1" applyAlignment="1">
      <alignment vertical="center"/>
    </xf>
    <xf numFmtId="49" fontId="17" fillId="0" borderId="2" xfId="2" applyNumberFormat="1" applyFont="1" applyBorder="1" applyAlignment="1">
      <alignment vertical="center"/>
    </xf>
    <xf numFmtId="49" fontId="18" fillId="0" borderId="4" xfId="2" applyNumberFormat="1" applyFont="1" applyBorder="1" applyAlignment="1">
      <alignment vertical="center"/>
    </xf>
    <xf numFmtId="49" fontId="17" fillId="0" borderId="15" xfId="2" applyNumberFormat="1" applyFont="1" applyBorder="1" applyAlignment="1">
      <alignment vertical="center"/>
    </xf>
    <xf numFmtId="49" fontId="17" fillId="0" borderId="4" xfId="2" applyNumberFormat="1" applyFont="1" applyBorder="1" applyAlignment="1">
      <alignment horizontal="right" vertical="center"/>
    </xf>
    <xf numFmtId="0" fontId="17" fillId="2" borderId="12" xfId="2" applyFont="1" applyFill="1" applyBorder="1" applyAlignment="1">
      <alignment vertical="center"/>
    </xf>
    <xf numFmtId="49" fontId="17" fillId="2" borderId="6" xfId="2" applyNumberFormat="1" applyFont="1" applyFill="1" applyBorder="1" applyAlignment="1">
      <alignment horizontal="right" vertical="center"/>
    </xf>
    <xf numFmtId="0" fontId="10" fillId="2" borderId="15" xfId="2" applyFont="1" applyFill="1" applyBorder="1" applyAlignment="1">
      <alignment vertical="center"/>
    </xf>
    <xf numFmtId="0" fontId="10" fillId="2" borderId="2" xfId="2" applyFont="1" applyFill="1" applyBorder="1" applyAlignment="1">
      <alignment vertical="center"/>
    </xf>
    <xf numFmtId="0" fontId="10" fillId="2" borderId="16" xfId="2" applyFont="1" applyFill="1" applyBorder="1" applyAlignment="1">
      <alignment vertical="center"/>
    </xf>
    <xf numFmtId="0" fontId="17" fillId="0" borderId="6" xfId="2" applyFont="1" applyBorder="1" applyAlignment="1">
      <alignment horizontal="right" vertical="center"/>
    </xf>
    <xf numFmtId="0" fontId="17" fillId="0" borderId="4" xfId="2" applyFont="1" applyBorder="1" applyAlignment="1">
      <alignment horizontal="right" vertical="center"/>
    </xf>
    <xf numFmtId="49" fontId="17" fillId="0" borderId="2" xfId="2" applyNumberFormat="1" applyFont="1" applyBorder="1" applyAlignment="1">
      <alignment horizontal="center" vertical="center"/>
    </xf>
    <xf numFmtId="0" fontId="17" fillId="4" borderId="2" xfId="2" applyFont="1" applyFill="1" applyBorder="1" applyAlignment="1">
      <alignment vertical="center"/>
    </xf>
    <xf numFmtId="49" fontId="17" fillId="4" borderId="2" xfId="2" applyNumberFormat="1" applyFont="1" applyFill="1" applyBorder="1" applyAlignment="1">
      <alignment horizontal="center" vertical="center"/>
    </xf>
    <xf numFmtId="49" fontId="17" fillId="4" borderId="4" xfId="2" applyNumberFormat="1" applyFont="1" applyFill="1" applyBorder="1" applyAlignment="1">
      <alignment vertical="center"/>
    </xf>
    <xf numFmtId="49" fontId="31" fillId="0" borderId="2" xfId="2" applyNumberFormat="1" applyFont="1" applyBorder="1" applyAlignment="1">
      <alignment horizontal="center" vertical="center"/>
    </xf>
    <xf numFmtId="0" fontId="27" fillId="5" borderId="4" xfId="2" applyFont="1" applyFill="1" applyBorder="1" applyAlignment="1">
      <alignment horizontal="right" vertical="center"/>
    </xf>
    <xf numFmtId="0" fontId="18" fillId="0" borderId="0" xfId="2" applyFont="1"/>
    <xf numFmtId="0" fontId="9" fillId="0" borderId="0" xfId="2" applyFont="1"/>
    <xf numFmtId="0" fontId="2" fillId="0" borderId="0" xfId="2" applyFont="1" applyAlignment="1">
      <alignment vertical="top"/>
    </xf>
    <xf numFmtId="0" fontId="6" fillId="0" borderId="0" xfId="2" applyFont="1" applyAlignment="1">
      <alignment horizontal="left"/>
    </xf>
    <xf numFmtId="0" fontId="8" fillId="0" borderId="0" xfId="2" applyFont="1" applyAlignment="1">
      <alignment vertical="top"/>
    </xf>
    <xf numFmtId="0" fontId="9" fillId="0" borderId="0" xfId="2" applyFont="1" applyAlignment="1">
      <alignment vertical="top"/>
    </xf>
    <xf numFmtId="0" fontId="4" fillId="0" borderId="0" xfId="2" applyFont="1" applyAlignment="1">
      <alignment vertical="top"/>
    </xf>
    <xf numFmtId="0" fontId="5" fillId="0" borderId="0" xfId="2" applyFont="1" applyAlignment="1">
      <alignment horizontal="left"/>
    </xf>
    <xf numFmtId="0" fontId="10" fillId="2" borderId="0" xfId="2" applyFont="1" applyFill="1" applyAlignment="1">
      <alignment vertical="center"/>
    </xf>
    <xf numFmtId="0" fontId="11" fillId="2" borderId="0" xfId="2" applyFont="1" applyFill="1" applyAlignment="1">
      <alignment vertical="center"/>
    </xf>
    <xf numFmtId="49" fontId="10" fillId="2" borderId="0" xfId="2" applyNumberFormat="1" applyFont="1" applyFill="1" applyAlignment="1">
      <alignment horizontal="right" vertical="center"/>
    </xf>
    <xf numFmtId="0" fontId="12" fillId="2" borderId="0" xfId="2" applyFont="1" applyFill="1" applyAlignment="1">
      <alignment horizontal="right" vertical="center"/>
    </xf>
    <xf numFmtId="0" fontId="14" fillId="0" borderId="1" xfId="2" applyFont="1" applyBorder="1" applyAlignment="1">
      <alignment vertical="center"/>
    </xf>
    <xf numFmtId="0" fontId="8" fillId="0" borderId="1" xfId="2" applyFont="1" applyBorder="1" applyAlignment="1">
      <alignment vertical="center"/>
    </xf>
    <xf numFmtId="0" fontId="15" fillId="0" borderId="1" xfId="2" applyFont="1" applyBorder="1" applyAlignment="1">
      <alignment vertical="center"/>
    </xf>
    <xf numFmtId="0" fontId="16" fillId="0" borderId="1" xfId="2" applyFont="1" applyBorder="1" applyAlignment="1">
      <alignment horizontal="right" vertical="center"/>
    </xf>
    <xf numFmtId="0" fontId="17" fillId="2" borderId="0" xfId="2" applyFont="1" applyFill="1" applyAlignment="1">
      <alignment horizontal="right" vertical="center"/>
    </xf>
    <xf numFmtId="0" fontId="17" fillId="2" borderId="0" xfId="2" applyFont="1" applyFill="1" applyAlignment="1">
      <alignment horizontal="center" vertical="center"/>
    </xf>
    <xf numFmtId="0" fontId="17" fillId="2" borderId="0" xfId="2" applyFont="1" applyFill="1" applyAlignment="1">
      <alignment horizontal="left" vertical="center"/>
    </xf>
    <xf numFmtId="0" fontId="18" fillId="2" borderId="0" xfId="2" applyFont="1" applyFill="1" applyAlignment="1">
      <alignment horizontal="center" vertical="center"/>
    </xf>
    <xf numFmtId="0" fontId="18" fillId="2" borderId="0" xfId="2" applyFont="1" applyFill="1" applyAlignment="1">
      <alignment vertical="center"/>
    </xf>
    <xf numFmtId="0" fontId="8" fillId="0" borderId="18" xfId="2" applyBorder="1"/>
    <xf numFmtId="0" fontId="37" fillId="0" borderId="19" xfId="2" applyFont="1" applyBorder="1"/>
    <xf numFmtId="0" fontId="6" fillId="0" borderId="19" xfId="2" applyFont="1" applyBorder="1" applyAlignment="1">
      <alignment horizontal="center"/>
    </xf>
    <xf numFmtId="0" fontId="6" fillId="0" borderId="19" xfId="2" applyFont="1" applyFill="1" applyBorder="1" applyAlignment="1">
      <alignment horizontal="center"/>
    </xf>
    <xf numFmtId="0" fontId="6" fillId="0" borderId="20" xfId="2" applyFont="1" applyBorder="1" applyAlignment="1">
      <alignment horizontal="center"/>
    </xf>
    <xf numFmtId="0" fontId="8" fillId="0" borderId="21" xfId="2" applyBorder="1"/>
    <xf numFmtId="0" fontId="38" fillId="0" borderId="22" xfId="2" applyFont="1" applyBorder="1"/>
    <xf numFmtId="0" fontId="6" fillId="0" borderId="22" xfId="2" applyFont="1" applyBorder="1"/>
    <xf numFmtId="1" fontId="39" fillId="0" borderId="22" xfId="2" applyNumberFormat="1" applyFont="1" applyBorder="1" applyAlignment="1" applyProtection="1">
      <alignment horizontal="center"/>
      <protection locked="0"/>
    </xf>
    <xf numFmtId="1" fontId="39" fillId="0" borderId="22" xfId="2" applyNumberFormat="1" applyFont="1" applyFill="1" applyBorder="1" applyAlignment="1" applyProtection="1">
      <alignment horizontal="center"/>
      <protection locked="0"/>
    </xf>
    <xf numFmtId="2" fontId="39" fillId="0" borderId="22" xfId="2" applyNumberFormat="1" applyFont="1" applyBorder="1" applyAlignment="1" applyProtection="1">
      <alignment horizontal="center"/>
      <protection locked="0"/>
    </xf>
    <xf numFmtId="1" fontId="39" fillId="0" borderId="23" xfId="2" applyNumberFormat="1" applyFont="1" applyBorder="1" applyAlignment="1" applyProtection="1">
      <alignment horizontal="center"/>
      <protection locked="0"/>
    </xf>
    <xf numFmtId="0" fontId="6" fillId="0" borderId="22" xfId="2" applyFont="1" applyBorder="1" applyAlignment="1">
      <alignment horizontal="center"/>
    </xf>
    <xf numFmtId="0" fontId="8" fillId="0" borderId="24" xfId="2" applyBorder="1"/>
    <xf numFmtId="0" fontId="8" fillId="0" borderId="25" xfId="2" applyBorder="1"/>
    <xf numFmtId="0" fontId="6" fillId="0" borderId="25" xfId="2" applyFont="1" applyBorder="1"/>
    <xf numFmtId="0" fontId="11" fillId="0" borderId="25" xfId="2" applyFont="1" applyBorder="1"/>
    <xf numFmtId="0" fontId="40" fillId="0" borderId="25" xfId="2" applyFont="1" applyBorder="1"/>
    <xf numFmtId="0" fontId="6" fillId="0" borderId="26" xfId="2" applyFont="1" applyBorder="1"/>
    <xf numFmtId="0" fontId="8" fillId="0" borderId="27" xfId="2" applyBorder="1"/>
    <xf numFmtId="0" fontId="8" fillId="0" borderId="0" xfId="2" applyBorder="1"/>
    <xf numFmtId="0" fontId="6" fillId="0" borderId="0" xfId="2" applyFont="1" applyBorder="1"/>
    <xf numFmtId="0" fontId="11" fillId="0" borderId="0" xfId="2" applyFont="1" applyBorder="1"/>
    <xf numFmtId="0" fontId="40" fillId="0" borderId="0" xfId="2" applyFont="1" applyBorder="1"/>
    <xf numFmtId="0" fontId="41" fillId="0" borderId="0" xfId="2" applyFont="1" applyBorder="1"/>
    <xf numFmtId="0" fontId="6" fillId="0" borderId="0" xfId="2" applyFont="1" applyFill="1" applyBorder="1"/>
    <xf numFmtId="0" fontId="18" fillId="0" borderId="0" xfId="2" applyFont="1" applyBorder="1"/>
    <xf numFmtId="0" fontId="9" fillId="0" borderId="0" xfId="2" applyFont="1" applyBorder="1"/>
    <xf numFmtId="0" fontId="13" fillId="2" borderId="0" xfId="2" applyFont="1" applyFill="1" applyAlignment="1">
      <alignment horizontal="right" vertical="center"/>
    </xf>
    <xf numFmtId="0" fontId="13" fillId="0" borderId="0" xfId="2" applyFont="1" applyAlignment="1">
      <alignment horizontal="left" vertical="center"/>
    </xf>
    <xf numFmtId="0" fontId="19" fillId="0" borderId="0" xfId="2" applyFont="1" applyAlignment="1">
      <alignment horizontal="center" vertical="center"/>
    </xf>
    <xf numFmtId="0" fontId="19" fillId="0" borderId="0" xfId="2" applyFont="1" applyAlignment="1">
      <alignment vertical="center"/>
    </xf>
    <xf numFmtId="0" fontId="20" fillId="2" borderId="0" xfId="2" applyFont="1" applyFill="1" applyAlignment="1">
      <alignment horizontal="center" vertical="center"/>
    </xf>
    <xf numFmtId="0" fontId="6" fillId="0" borderId="2" xfId="2" applyFont="1" applyBorder="1" applyAlignment="1">
      <alignment vertical="center"/>
    </xf>
    <xf numFmtId="0" fontId="23" fillId="0" borderId="2" xfId="2" applyFont="1" applyBorder="1" applyAlignment="1">
      <alignment horizontal="center" vertical="center"/>
    </xf>
    <xf numFmtId="0" fontId="23" fillId="0" borderId="0" xfId="2" applyFont="1" applyAlignment="1">
      <alignment vertical="center"/>
    </xf>
    <xf numFmtId="0" fontId="21" fillId="2" borderId="0" xfId="2" applyFont="1" applyFill="1" applyAlignment="1">
      <alignment horizontal="center" vertical="center"/>
    </xf>
    <xf numFmtId="0" fontId="24" fillId="0" borderId="4" xfId="2" applyFont="1" applyBorder="1" applyAlignment="1">
      <alignment horizontal="right" vertical="center"/>
    </xf>
    <xf numFmtId="0" fontId="20" fillId="0" borderId="0" xfId="2" applyFont="1" applyAlignment="1">
      <alignment vertical="center"/>
    </xf>
    <xf numFmtId="0" fontId="25" fillId="0" borderId="6" xfId="2" applyFont="1" applyBorder="1" applyAlignment="1">
      <alignment horizontal="center" vertical="center"/>
    </xf>
    <xf numFmtId="0" fontId="26" fillId="0" borderId="0" xfId="2" applyFont="1" applyAlignment="1">
      <alignment horizontal="left" vertical="center"/>
    </xf>
    <xf numFmtId="0" fontId="23" fillId="0" borderId="0" xfId="2" applyFont="1" applyAlignment="1">
      <alignment horizontal="left" vertical="center"/>
    </xf>
    <xf numFmtId="0" fontId="26" fillId="0" borderId="2" xfId="2" applyFont="1" applyBorder="1" applyAlignment="1">
      <alignment horizontal="left" vertical="center"/>
    </xf>
    <xf numFmtId="0" fontId="24" fillId="0" borderId="2" xfId="2" applyFont="1" applyBorder="1" applyAlignment="1">
      <alignment horizontal="right" vertical="center"/>
    </xf>
    <xf numFmtId="0" fontId="8" fillId="0" borderId="2" xfId="2" applyFont="1" applyBorder="1" applyAlignment="1">
      <alignment vertical="center"/>
    </xf>
    <xf numFmtId="0" fontId="23" fillId="0" borderId="4" xfId="2" applyFont="1" applyBorder="1" applyAlignment="1">
      <alignment horizontal="center" vertical="center"/>
    </xf>
    <xf numFmtId="0" fontId="23" fillId="0" borderId="6" xfId="2" applyFont="1" applyBorder="1" applyAlignment="1">
      <alignment vertical="center"/>
    </xf>
    <xf numFmtId="0" fontId="28" fillId="0" borderId="0" xfId="2" applyFont="1" applyAlignment="1">
      <alignment vertical="center"/>
    </xf>
    <xf numFmtId="0" fontId="24" fillId="0" borderId="0" xfId="2" applyFont="1" applyAlignment="1">
      <alignment horizontal="right" vertical="center"/>
    </xf>
    <xf numFmtId="0" fontId="23" fillId="0" borderId="0" xfId="2" applyFont="1" applyAlignment="1">
      <alignment horizontal="center" vertical="center"/>
    </xf>
    <xf numFmtId="0" fontId="23" fillId="0" borderId="6" xfId="2" applyFont="1" applyBorder="1" applyAlignment="1">
      <alignment horizontal="left" vertical="center"/>
    </xf>
    <xf numFmtId="0" fontId="24" fillId="0" borderId="6" xfId="2" applyFont="1" applyBorder="1" applyAlignment="1">
      <alignment horizontal="right" vertical="center"/>
    </xf>
    <xf numFmtId="0" fontId="23" fillId="4" borderId="0" xfId="2" applyFont="1" applyFill="1" applyAlignment="1">
      <alignment horizontal="right" vertical="center"/>
    </xf>
    <xf numFmtId="0" fontId="23" fillId="4" borderId="2" xfId="2" applyFont="1" applyFill="1" applyBorder="1" applyAlignment="1">
      <alignment horizontal="right" vertical="center"/>
    </xf>
    <xf numFmtId="0" fontId="24" fillId="4" borderId="0" xfId="2" applyFont="1" applyFill="1" applyAlignment="1">
      <alignment horizontal="right" vertical="center"/>
    </xf>
    <xf numFmtId="0" fontId="6" fillId="0" borderId="0" xfId="2" applyFont="1" applyAlignment="1">
      <alignment vertical="center"/>
    </xf>
    <xf numFmtId="0" fontId="21" fillId="4" borderId="0" xfId="2" applyFont="1" applyFill="1" applyAlignment="1">
      <alignment horizontal="center" vertical="center"/>
    </xf>
    <xf numFmtId="49" fontId="21" fillId="4" borderId="0" xfId="2" applyNumberFormat="1" applyFont="1" applyFill="1" applyAlignment="1">
      <alignment horizontal="center" vertical="center"/>
    </xf>
    <xf numFmtId="1" fontId="21" fillId="4" borderId="0" xfId="2" applyNumberFormat="1" applyFont="1" applyFill="1" applyAlignment="1">
      <alignment horizontal="center" vertical="center"/>
    </xf>
    <xf numFmtId="49" fontId="23" fillId="0" borderId="0" xfId="2" applyNumberFormat="1" applyFont="1" applyAlignment="1">
      <alignment horizontal="center" vertical="center"/>
    </xf>
    <xf numFmtId="49" fontId="8" fillId="0" borderId="0" xfId="2" applyNumberFormat="1" applyAlignment="1">
      <alignment vertical="center"/>
    </xf>
    <xf numFmtId="49" fontId="12" fillId="2" borderId="11" xfId="2" applyNumberFormat="1" applyFont="1" applyFill="1" applyBorder="1" applyAlignment="1">
      <alignment vertical="center"/>
    </xf>
    <xf numFmtId="49" fontId="17" fillId="4" borderId="0" xfId="2" applyNumberFormat="1" applyFont="1" applyFill="1" applyAlignment="1">
      <alignment vertical="center"/>
    </xf>
    <xf numFmtId="49" fontId="31" fillId="4" borderId="6" xfId="2" applyNumberFormat="1" applyFont="1" applyFill="1" applyBorder="1" applyAlignment="1">
      <alignment vertical="center"/>
    </xf>
    <xf numFmtId="49" fontId="31" fillId="0" borderId="0" xfId="2" applyNumberFormat="1" applyFont="1" applyAlignment="1">
      <alignment vertical="center"/>
    </xf>
    <xf numFmtId="49" fontId="17" fillId="4" borderId="2" xfId="2" applyNumberFormat="1" applyFont="1" applyFill="1" applyBorder="1" applyAlignment="1">
      <alignment vertical="center"/>
    </xf>
    <xf numFmtId="49" fontId="31" fillId="4" borderId="4" xfId="2" applyNumberFormat="1" applyFont="1" applyFill="1" applyBorder="1" applyAlignment="1">
      <alignment vertical="center"/>
    </xf>
    <xf numFmtId="49" fontId="31" fillId="0" borderId="2" xfId="2" applyNumberFormat="1" applyFont="1" applyBorder="1" applyAlignment="1">
      <alignment vertical="center"/>
    </xf>
    <xf numFmtId="0" fontId="32" fillId="6" borderId="4" xfId="2" applyFont="1" applyFill="1" applyBorder="1" applyAlignment="1">
      <alignment vertical="center"/>
    </xf>
    <xf numFmtId="49" fontId="26" fillId="0" borderId="14" xfId="2" applyNumberFormat="1" applyFont="1" applyBorder="1" applyAlignment="1">
      <alignment vertical="center"/>
    </xf>
    <xf numFmtId="49" fontId="26" fillId="0" borderId="0" xfId="2" applyNumberFormat="1" applyFont="1" applyBorder="1" applyAlignment="1">
      <alignment vertical="center"/>
    </xf>
    <xf numFmtId="0" fontId="26" fillId="0" borderId="0" xfId="2" applyFont="1" applyBorder="1" applyAlignment="1">
      <alignment vertical="center"/>
    </xf>
    <xf numFmtId="49" fontId="21" fillId="4" borderId="0" xfId="2" applyNumberFormat="1" applyFont="1" applyFill="1" applyAlignment="1">
      <alignment horizontal="left" vertical="center"/>
    </xf>
    <xf numFmtId="49" fontId="28" fillId="4" borderId="0" xfId="2" applyNumberFormat="1" applyFont="1" applyFill="1" applyAlignment="1">
      <alignment vertical="center"/>
    </xf>
    <xf numFmtId="49" fontId="24" fillId="4" borderId="0" xfId="2" applyNumberFormat="1" applyFont="1" applyFill="1" applyAlignment="1">
      <alignment horizontal="right" vertical="center"/>
    </xf>
    <xf numFmtId="49" fontId="38" fillId="0" borderId="0" xfId="2" applyNumberFormat="1" applyFont="1" applyAlignment="1">
      <alignment horizontal="left"/>
    </xf>
    <xf numFmtId="0" fontId="23" fillId="4" borderId="6" xfId="2" applyFont="1" applyFill="1" applyBorder="1" applyAlignment="1">
      <alignment vertical="center"/>
    </xf>
    <xf numFmtId="0" fontId="23" fillId="4" borderId="2" xfId="2" applyFont="1" applyFill="1" applyBorder="1" applyAlignment="1">
      <alignment vertical="center"/>
    </xf>
    <xf numFmtId="0" fontId="23" fillId="4" borderId="4" xfId="2" applyFont="1" applyFill="1" applyBorder="1" applyAlignment="1">
      <alignment vertical="center"/>
    </xf>
    <xf numFmtId="0" fontId="43" fillId="4" borderId="0" xfId="2" applyFont="1" applyFill="1" applyAlignment="1">
      <alignment horizontal="right" vertical="center"/>
    </xf>
    <xf numFmtId="0" fontId="24" fillId="0" borderId="0" xfId="2" applyFont="1" applyAlignment="1">
      <alignment vertical="center"/>
    </xf>
    <xf numFmtId="0" fontId="26" fillId="0" borderId="4" xfId="2" applyFont="1" applyBorder="1" applyAlignment="1">
      <alignment horizontal="right" vertical="center"/>
    </xf>
    <xf numFmtId="0" fontId="27" fillId="5" borderId="0" xfId="2" applyFont="1" applyFill="1" applyAlignment="1">
      <alignment horizontal="right" vertical="center"/>
    </xf>
    <xf numFmtId="49" fontId="8" fillId="2" borderId="0" xfId="2" applyNumberFormat="1" applyFont="1" applyFill="1" applyAlignment="1">
      <alignment horizontal="left"/>
    </xf>
    <xf numFmtId="49" fontId="7" fillId="2" borderId="0" xfId="2" applyNumberFormat="1" applyFont="1" applyFill="1" applyAlignment="1">
      <alignment horizontal="left" vertical="center"/>
    </xf>
    <xf numFmtId="49" fontId="7" fillId="2" borderId="0" xfId="2" applyNumberFormat="1" applyFont="1" applyFill="1"/>
    <xf numFmtId="49" fontId="17" fillId="2" borderId="0" xfId="2" applyNumberFormat="1" applyFont="1" applyFill="1"/>
    <xf numFmtId="49" fontId="8" fillId="2" borderId="0" xfId="2" applyNumberFormat="1" applyFill="1"/>
    <xf numFmtId="0" fontId="8" fillId="2" borderId="0" xfId="2" applyFill="1"/>
    <xf numFmtId="0" fontId="44" fillId="0" borderId="28" xfId="2" applyFont="1" applyBorder="1" applyAlignment="1">
      <alignment horizontal="left"/>
    </xf>
    <xf numFmtId="49" fontId="3" fillId="0" borderId="29" xfId="2" applyNumberFormat="1" applyFont="1" applyBorder="1" applyAlignment="1">
      <alignment vertical="top"/>
    </xf>
    <xf numFmtId="49" fontId="45" fillId="0" borderId="30" xfId="2" applyNumberFormat="1" applyFont="1" applyBorder="1"/>
    <xf numFmtId="49" fontId="8" fillId="0" borderId="31" xfId="2" applyNumberFormat="1" applyFont="1" applyBorder="1"/>
    <xf numFmtId="14" fontId="16" fillId="0" borderId="1" xfId="2" applyNumberFormat="1" applyFont="1" applyBorder="1" applyAlignment="1">
      <alignment horizontal="left" vertical="center"/>
    </xf>
    <xf numFmtId="0" fontId="14" fillId="0" borderId="1" xfId="1" applyNumberFormat="1" applyFont="1" applyBorder="1" applyAlignment="1" applyProtection="1">
      <alignment vertical="center"/>
      <protection locked="0"/>
    </xf>
    <xf numFmtId="49" fontId="5" fillId="2" borderId="18" xfId="2" applyNumberFormat="1" applyFont="1" applyFill="1" applyBorder="1" applyAlignment="1">
      <alignment vertical="center"/>
    </xf>
    <xf numFmtId="49" fontId="45" fillId="0" borderId="32" xfId="2" applyNumberFormat="1" applyFont="1" applyBorder="1" applyAlignment="1">
      <alignment horizontal="center" vertical="center"/>
    </xf>
    <xf numFmtId="0" fontId="45" fillId="0" borderId="0" xfId="2" applyFont="1" applyAlignment="1">
      <alignment vertical="center"/>
    </xf>
    <xf numFmtId="49" fontId="5" fillId="0" borderId="33" xfId="2" applyNumberFormat="1" applyFont="1" applyBorder="1" applyAlignment="1">
      <alignment vertical="center"/>
    </xf>
    <xf numFmtId="49" fontId="14" fillId="0" borderId="6" xfId="2" applyNumberFormat="1" applyFont="1" applyBorder="1" applyAlignment="1">
      <alignment vertical="center"/>
    </xf>
    <xf numFmtId="49" fontId="5" fillId="0" borderId="33" xfId="2" applyNumberFormat="1" applyFont="1" applyBorder="1" applyAlignment="1">
      <alignment horizontal="center" vertical="center"/>
    </xf>
    <xf numFmtId="49" fontId="17" fillId="0" borderId="6" xfId="2" applyNumberFormat="1" applyFont="1" applyBorder="1" applyAlignment="1">
      <alignment vertical="center"/>
    </xf>
    <xf numFmtId="49" fontId="46" fillId="0" borderId="33" xfId="2" applyNumberFormat="1" applyFont="1" applyBorder="1" applyAlignment="1">
      <alignment vertical="center"/>
    </xf>
    <xf numFmtId="49" fontId="47" fillId="0" borderId="6" xfId="2" applyNumberFormat="1" applyFont="1" applyBorder="1" applyAlignment="1">
      <alignment vertical="center"/>
    </xf>
    <xf numFmtId="49" fontId="17" fillId="0" borderId="6" xfId="2" applyNumberFormat="1" applyFont="1" applyBorder="1" applyAlignment="1">
      <alignment horizontal="center" vertical="center"/>
    </xf>
    <xf numFmtId="49" fontId="8" fillId="0" borderId="6" xfId="2" applyNumberFormat="1" applyFont="1" applyBorder="1" applyAlignment="1">
      <alignment vertical="center"/>
    </xf>
    <xf numFmtId="49" fontId="46" fillId="0" borderId="34" xfId="2" applyNumberFormat="1" applyFont="1" applyBorder="1" applyAlignment="1">
      <alignment vertical="center"/>
    </xf>
    <xf numFmtId="49" fontId="17" fillId="0" borderId="4" xfId="2" applyNumberFormat="1" applyFont="1" applyBorder="1" applyAlignment="1">
      <alignment vertical="center"/>
    </xf>
    <xf numFmtId="0" fontId="48" fillId="0" borderId="0" xfId="2" applyFont="1" applyAlignment="1">
      <alignment vertical="center"/>
    </xf>
    <xf numFmtId="49" fontId="36" fillId="0" borderId="6" xfId="2" applyNumberFormat="1" applyFont="1" applyBorder="1" applyAlignment="1">
      <alignment vertical="center"/>
    </xf>
    <xf numFmtId="49" fontId="49" fillId="2" borderId="35" xfId="2" applyNumberFormat="1" applyFont="1" applyFill="1" applyBorder="1" applyAlignment="1">
      <alignment vertical="center"/>
    </xf>
    <xf numFmtId="49" fontId="49" fillId="2" borderId="2" xfId="2" applyNumberFormat="1" applyFont="1" applyFill="1" applyBorder="1" applyAlignment="1">
      <alignment vertical="center"/>
    </xf>
    <xf numFmtId="49" fontId="50" fillId="2" borderId="2" xfId="2" applyNumberFormat="1" applyFont="1" applyFill="1" applyBorder="1" applyAlignment="1">
      <alignment vertical="center"/>
    </xf>
    <xf numFmtId="49" fontId="50" fillId="2" borderId="4" xfId="2" applyNumberFormat="1" applyFont="1" applyFill="1" applyBorder="1" applyAlignment="1">
      <alignment vertical="center"/>
    </xf>
    <xf numFmtId="49" fontId="17" fillId="2" borderId="4" xfId="2" applyNumberFormat="1" applyFont="1" applyFill="1" applyBorder="1" applyAlignment="1">
      <alignment vertical="center"/>
    </xf>
    <xf numFmtId="49" fontId="17" fillId="2" borderId="22" xfId="2" applyNumberFormat="1" applyFont="1" applyFill="1" applyBorder="1" applyAlignment="1">
      <alignment vertical="center"/>
    </xf>
    <xf numFmtId="49" fontId="14" fillId="0" borderId="36" xfId="2" applyNumberFormat="1" applyFont="1" applyBorder="1" applyAlignment="1">
      <alignment horizontal="left" vertical="center"/>
    </xf>
    <xf numFmtId="49" fontId="14" fillId="0" borderId="0" xfId="2" applyNumberFormat="1" applyFont="1" applyBorder="1" applyAlignment="1">
      <alignment horizontal="left" vertical="center"/>
    </xf>
    <xf numFmtId="49" fontId="48" fillId="0" borderId="0" xfId="2" applyNumberFormat="1" applyFont="1" applyBorder="1" applyAlignment="1">
      <alignment vertical="center"/>
    </xf>
    <xf numFmtId="0" fontId="8" fillId="0" borderId="6" xfId="2" applyFont="1" applyBorder="1" applyAlignment="1">
      <alignment vertical="center"/>
    </xf>
    <xf numFmtId="49" fontId="17" fillId="0" borderId="6" xfId="2" applyNumberFormat="1" applyFont="1" applyBorder="1" applyAlignment="1">
      <alignment horizontal="left" vertical="center"/>
    </xf>
    <xf numFmtId="49" fontId="48" fillId="0" borderId="37" xfId="2" applyNumberFormat="1" applyFont="1" applyBorder="1" applyAlignment="1">
      <alignment vertical="center"/>
    </xf>
    <xf numFmtId="49" fontId="14" fillId="0" borderId="30" xfId="2" applyNumberFormat="1" applyFont="1" applyBorder="1" applyAlignment="1">
      <alignment horizontal="left" vertical="center"/>
    </xf>
    <xf numFmtId="49" fontId="14" fillId="0" borderId="1" xfId="2" applyNumberFormat="1" applyFont="1" applyBorder="1" applyAlignment="1">
      <alignment horizontal="left" vertical="center"/>
    </xf>
    <xf numFmtId="49" fontId="48" fillId="0" borderId="1" xfId="2" applyNumberFormat="1" applyFont="1" applyBorder="1" applyAlignment="1">
      <alignment vertical="center"/>
    </xf>
    <xf numFmtId="0" fontId="8" fillId="0" borderId="38" xfId="2" applyFont="1" applyBorder="1" applyAlignment="1">
      <alignment vertical="center"/>
    </xf>
    <xf numFmtId="0" fontId="8" fillId="0" borderId="38" xfId="2" applyFont="1" applyBorder="1" applyAlignment="1">
      <alignment horizontal="center" vertical="center"/>
    </xf>
    <xf numFmtId="49" fontId="48" fillId="0" borderId="39" xfId="2" applyNumberFormat="1" applyFont="1" applyBorder="1" applyAlignment="1">
      <alignment vertical="center"/>
    </xf>
    <xf numFmtId="0" fontId="6" fillId="7" borderId="0" xfId="2" applyFont="1" applyFill="1"/>
    <xf numFmtId="0" fontId="8" fillId="7" borderId="0" xfId="2" applyFill="1"/>
    <xf numFmtId="0" fontId="51" fillId="7" borderId="0" xfId="2" applyFont="1" applyFill="1"/>
    <xf numFmtId="14" fontId="14" fillId="0" borderId="1" xfId="0" applyNumberFormat="1" applyFont="1" applyBorder="1" applyAlignment="1">
      <alignment horizontal="left" vertical="center"/>
    </xf>
    <xf numFmtId="14" fontId="14" fillId="0" borderId="1" xfId="2" applyNumberFormat="1" applyFont="1" applyBorder="1" applyAlignment="1">
      <alignment horizontal="left" vertical="center"/>
    </xf>
  </cellXfs>
  <cellStyles count="3">
    <cellStyle name="Currency" xfId="1" builtinId="4"/>
    <cellStyle name="Normal" xfId="0" builtinId="0"/>
    <cellStyle name="Normal 2" xfId="2"/>
  </cellStyles>
  <dxfs count="73">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7</xdr:col>
      <xdr:colOff>323850</xdr:colOff>
      <xdr:row>0</xdr:row>
      <xdr:rowOff>114300</xdr:rowOff>
    </xdr:from>
    <xdr:to>
      <xdr:col>8</xdr:col>
      <xdr:colOff>133350</xdr:colOff>
      <xdr:row>2</xdr:row>
      <xdr:rowOff>161925</xdr:rowOff>
    </xdr:to>
    <xdr:grpSp>
      <xdr:nvGrpSpPr>
        <xdr:cNvPr id="2" name="Group 11"/>
        <xdr:cNvGrpSpPr>
          <a:grpSpLocks/>
        </xdr:cNvGrpSpPr>
      </xdr:nvGrpSpPr>
      <xdr:grpSpPr bwMode="auto">
        <a:xfrm>
          <a:off x="9505507" y="114300"/>
          <a:ext cx="1227174" cy="546026"/>
          <a:chOff x="1701" y="1384"/>
          <a:chExt cx="4320" cy="1288"/>
        </a:xfrm>
      </xdr:grpSpPr>
      <xdr:sp macro="" textlink="">
        <xdr:nvSpPr>
          <xdr:cNvPr id="3" name="Rectangle 2"/>
          <xdr:cNvSpPr>
            <a:spLocks noChangeArrowheads="1"/>
          </xdr:cNvSpPr>
        </xdr:nvSpPr>
        <xdr:spPr bwMode="auto">
          <a:xfrm>
            <a:off x="1701" y="1384"/>
            <a:ext cx="134" cy="33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000000"/>
                </a:solidFill>
                <a:latin typeface="Calibri"/>
              </a:rPr>
              <a:t> </a:t>
            </a:r>
          </a:p>
        </xdr:txBody>
      </xdr:sp>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2</xdr:col>
      <xdr:colOff>381000</xdr:colOff>
      <xdr:row>1</xdr:row>
      <xdr:rowOff>28575</xdr:rowOff>
    </xdr:from>
    <xdr:to>
      <xdr:col>3</xdr:col>
      <xdr:colOff>1314450</xdr:colOff>
      <xdr:row>2</xdr:row>
      <xdr:rowOff>210436</xdr:rowOff>
    </xdr:to>
    <xdr:pic>
      <xdr:nvPicPr>
        <xdr:cNvPr id="5" name="Picture 8"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476500" y="200025"/>
          <a:ext cx="2352675" cy="51523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679174</xdr:colOff>
      <xdr:row>0</xdr:row>
      <xdr:rowOff>0</xdr:rowOff>
    </xdr:from>
    <xdr:to>
      <xdr:col>7</xdr:col>
      <xdr:colOff>182217</xdr:colOff>
      <xdr:row>2</xdr:row>
      <xdr:rowOff>16566</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717399" y="0"/>
          <a:ext cx="1046093" cy="4547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91107</xdr:colOff>
      <xdr:row>0</xdr:row>
      <xdr:rowOff>0</xdr:rowOff>
    </xdr:from>
    <xdr:to>
      <xdr:col>17</xdr:col>
      <xdr:colOff>1</xdr:colOff>
      <xdr:row>2</xdr:row>
      <xdr:rowOff>24848</xdr:rowOff>
    </xdr:to>
    <xdr:grpSp>
      <xdr:nvGrpSpPr>
        <xdr:cNvPr id="5" name="Group 11"/>
        <xdr:cNvGrpSpPr>
          <a:grpSpLocks/>
        </xdr:cNvGrpSpPr>
      </xdr:nvGrpSpPr>
      <xdr:grpSpPr bwMode="auto">
        <a:xfrm>
          <a:off x="5541064" y="0"/>
          <a:ext cx="853111" cy="463826"/>
          <a:chOff x="1701" y="1384"/>
          <a:chExt cx="4320" cy="1288"/>
        </a:xfrm>
      </xdr:grpSpPr>
      <xdr:sp macro="" textlink="">
        <xdr:nvSpPr>
          <xdr:cNvPr id="6"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7"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14</xdr:col>
      <xdr:colOff>94420</xdr:colOff>
      <xdr:row>0</xdr:row>
      <xdr:rowOff>0</xdr:rowOff>
    </xdr:from>
    <xdr:to>
      <xdr:col>17</xdr:col>
      <xdr:colOff>3314</xdr:colOff>
      <xdr:row>2</xdr:row>
      <xdr:rowOff>24848</xdr:rowOff>
    </xdr:to>
    <xdr:grpSp>
      <xdr:nvGrpSpPr>
        <xdr:cNvPr id="8" name="Group 11"/>
        <xdr:cNvGrpSpPr>
          <a:grpSpLocks/>
        </xdr:cNvGrpSpPr>
      </xdr:nvGrpSpPr>
      <xdr:grpSpPr bwMode="auto">
        <a:xfrm>
          <a:off x="5544377" y="0"/>
          <a:ext cx="853111" cy="463826"/>
          <a:chOff x="1701" y="1384"/>
          <a:chExt cx="4320" cy="1288"/>
        </a:xfrm>
      </xdr:grpSpPr>
      <xdr:sp macro="" textlink="">
        <xdr:nvSpPr>
          <xdr:cNvPr id="9"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10"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561975</xdr:colOff>
      <xdr:row>0</xdr:row>
      <xdr:rowOff>0</xdr:rowOff>
    </xdr:from>
    <xdr:to>
      <xdr:col>18</xdr:col>
      <xdr:colOff>38100</xdr:colOff>
      <xdr:row>2</xdr:row>
      <xdr:rowOff>114300</xdr:rowOff>
    </xdr:to>
    <xdr:grpSp>
      <xdr:nvGrpSpPr>
        <xdr:cNvPr id="4" name="Group 11"/>
        <xdr:cNvGrpSpPr>
          <a:grpSpLocks/>
        </xdr:cNvGrpSpPr>
      </xdr:nvGrpSpPr>
      <xdr:grpSpPr bwMode="auto">
        <a:xfrm>
          <a:off x="5305425" y="0"/>
          <a:ext cx="1133475" cy="552450"/>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000000"/>
                </a:solidFill>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twoCellAnchor>
    <xdr:from>
      <xdr:col>13</xdr:col>
      <xdr:colOff>200025</xdr:colOff>
      <xdr:row>6</xdr:row>
      <xdr:rowOff>9525</xdr:rowOff>
    </xdr:from>
    <xdr:to>
      <xdr:col>20</xdr:col>
      <xdr:colOff>381000</xdr:colOff>
      <xdr:row>10</xdr:row>
      <xdr:rowOff>85725</xdr:rowOff>
    </xdr:to>
    <xdr:grpSp>
      <xdr:nvGrpSpPr>
        <xdr:cNvPr id="7" name="Group 11"/>
        <xdr:cNvGrpSpPr>
          <a:grpSpLocks/>
        </xdr:cNvGrpSpPr>
      </xdr:nvGrpSpPr>
      <xdr:grpSpPr bwMode="auto">
        <a:xfrm>
          <a:off x="4943475" y="895350"/>
          <a:ext cx="2419350" cy="552450"/>
          <a:chOff x="1701" y="1384"/>
          <a:chExt cx="4320" cy="1288"/>
        </a:xfrm>
      </xdr:grpSpPr>
      <xdr:sp macro="" textlink="">
        <xdr:nvSpPr>
          <xdr:cNvPr id="8"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grpSp>
    <xdr:clientData/>
  </xdr:twoCellAnchor>
  <xdr:twoCellAnchor editAs="oneCell">
    <xdr:from>
      <xdr:col>1</xdr:col>
      <xdr:colOff>9525</xdr:colOff>
      <xdr:row>0</xdr:row>
      <xdr:rowOff>123825</xdr:rowOff>
    </xdr:from>
    <xdr:to>
      <xdr:col>7</xdr:col>
      <xdr:colOff>238126</xdr:colOff>
      <xdr:row>2</xdr:row>
      <xdr:rowOff>38101</xdr:rowOff>
    </xdr:to>
    <xdr:pic>
      <xdr:nvPicPr>
        <xdr:cNvPr id="9" name="Picture 8" descr="E:\TATT\Tournaments\ITF Tri\2016\Bmobile Logo.png"/>
        <xdr:cNvPicPr/>
      </xdr:nvPicPr>
      <xdr:blipFill rotWithShape="1">
        <a:blip xmlns:r="http://schemas.openxmlformats.org/officeDocument/2006/relationships" r:embed="rId2"/>
        <a:srcRect/>
        <a:stretch/>
      </xdr:blipFill>
      <xdr:spPr bwMode="auto">
        <a:xfrm>
          <a:off x="228600" y="123825"/>
          <a:ext cx="2590801" cy="3524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66675</xdr:colOff>
      <xdr:row>0</xdr:row>
      <xdr:rowOff>66675</xdr:rowOff>
    </xdr:from>
    <xdr:to>
      <xdr:col>5</xdr:col>
      <xdr:colOff>304800</xdr:colOff>
      <xdr:row>1</xdr:row>
      <xdr:rowOff>122169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057525" y="66675"/>
          <a:ext cx="2581275" cy="55079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14</xdr:col>
      <xdr:colOff>114301</xdr:colOff>
      <xdr:row>0</xdr:row>
      <xdr:rowOff>38100</xdr:rowOff>
    </xdr:from>
    <xdr:to>
      <xdr:col>17</xdr:col>
      <xdr:colOff>367337</xdr:colOff>
      <xdr:row>1</xdr:row>
      <xdr:rowOff>85724</xdr:rowOff>
    </xdr:to>
    <xdr:grpSp>
      <xdr:nvGrpSpPr>
        <xdr:cNvPr id="4" name="Group 11"/>
        <xdr:cNvGrpSpPr>
          <a:grpSpLocks/>
        </xdr:cNvGrpSpPr>
      </xdr:nvGrpSpPr>
      <xdr:grpSpPr bwMode="auto">
        <a:xfrm>
          <a:off x="9629776" y="38100"/>
          <a:ext cx="1367461" cy="542924"/>
          <a:chOff x="1701" y="1384"/>
          <a:chExt cx="4320" cy="1288"/>
        </a:xfrm>
      </xdr:grpSpPr>
      <xdr:sp macro="" textlink="">
        <xdr:nvSpPr>
          <xdr:cNvPr id="5" name="Rectangle 2"/>
          <xdr:cNvSpPr>
            <a:spLocks noChangeArrowheads="1"/>
          </xdr:cNvSpPr>
        </xdr:nvSpPr>
        <xdr:spPr bwMode="auto">
          <a:xfrm>
            <a:off x="1701" y="1384"/>
            <a:ext cx="145"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pic>
        <xdr:nvPicPr>
          <xdr:cNvPr id="6"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19050</xdr:colOff>
      <xdr:row>0</xdr:row>
      <xdr:rowOff>28575</xdr:rowOff>
    </xdr:from>
    <xdr:to>
      <xdr:col>15</xdr:col>
      <xdr:colOff>590550</xdr:colOff>
      <xdr:row>1</xdr:row>
      <xdr:rowOff>123825</xdr:rowOff>
    </xdr:to>
    <xdr:grpSp>
      <xdr:nvGrpSpPr>
        <xdr:cNvPr id="4" name="Group 11"/>
        <xdr:cNvGrpSpPr>
          <a:grpSpLocks/>
        </xdr:cNvGrpSpPr>
      </xdr:nvGrpSpPr>
      <xdr:grpSpPr bwMode="auto">
        <a:xfrm>
          <a:off x="5469007" y="28575"/>
          <a:ext cx="687456" cy="368576"/>
          <a:chOff x="1701" y="1384"/>
          <a:chExt cx="4320" cy="1288"/>
        </a:xfrm>
      </xdr:grpSpPr>
      <xdr:sp macro="" textlink="">
        <xdr:nvSpPr>
          <xdr:cNvPr id="5" name="Rectangle 2"/>
          <xdr:cNvSpPr>
            <a:spLocks noChangeArrowheads="1"/>
          </xdr:cNvSpPr>
        </xdr:nvSpPr>
        <xdr:spPr bwMode="auto">
          <a:xfrm>
            <a:off x="1701" y="1384"/>
            <a:ext cx="120" cy="3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238125</xdr:colOff>
      <xdr:row>0</xdr:row>
      <xdr:rowOff>57150</xdr:rowOff>
    </xdr:from>
    <xdr:to>
      <xdr:col>9</xdr:col>
      <xdr:colOff>0</xdr:colOff>
      <xdr:row>1</xdr:row>
      <xdr:rowOff>95250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05050" y="5715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95250</xdr:colOff>
      <xdr:row>0</xdr:row>
      <xdr:rowOff>0</xdr:rowOff>
    </xdr:from>
    <xdr:to>
      <xdr:col>18</xdr:col>
      <xdr:colOff>47625</xdr:colOff>
      <xdr:row>2</xdr:row>
      <xdr:rowOff>9525</xdr:rowOff>
    </xdr:to>
    <xdr:grpSp>
      <xdr:nvGrpSpPr>
        <xdr:cNvPr id="4" name="Group 11"/>
        <xdr:cNvGrpSpPr>
          <a:grpSpLocks/>
        </xdr:cNvGrpSpPr>
      </xdr:nvGrpSpPr>
      <xdr:grpSpPr bwMode="auto">
        <a:xfrm>
          <a:off x="5553075" y="0"/>
          <a:ext cx="895350" cy="447675"/>
          <a:chOff x="1701" y="1384"/>
          <a:chExt cx="4320" cy="1288"/>
        </a:xfrm>
      </xdr:grpSpPr>
      <xdr:sp macro="" textlink="">
        <xdr:nvSpPr>
          <xdr:cNvPr id="5" name="Rectangle 2"/>
          <xdr:cNvSpPr>
            <a:spLocks noChangeArrowheads="1"/>
          </xdr:cNvSpPr>
        </xdr:nvSpPr>
        <xdr:spPr bwMode="auto">
          <a:xfrm>
            <a:off x="1701" y="1384"/>
            <a:ext cx="138" cy="3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171450</xdr:colOff>
      <xdr:row>0</xdr:row>
      <xdr:rowOff>0</xdr:rowOff>
    </xdr:from>
    <xdr:to>
      <xdr:col>8</xdr:col>
      <xdr:colOff>95250</xdr:colOff>
      <xdr:row>1</xdr:row>
      <xdr:rowOff>133350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38375" y="0"/>
          <a:ext cx="828675" cy="409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38100</xdr:colOff>
      <xdr:row>0</xdr:row>
      <xdr:rowOff>9525</xdr:rowOff>
    </xdr:from>
    <xdr:to>
      <xdr:col>16</xdr:col>
      <xdr:colOff>76200</xdr:colOff>
      <xdr:row>1</xdr:row>
      <xdr:rowOff>133350</xdr:rowOff>
    </xdr:to>
    <xdr:grpSp>
      <xdr:nvGrpSpPr>
        <xdr:cNvPr id="4" name="Group 11"/>
        <xdr:cNvGrpSpPr>
          <a:grpSpLocks/>
        </xdr:cNvGrpSpPr>
      </xdr:nvGrpSpPr>
      <xdr:grpSpPr bwMode="auto">
        <a:xfrm>
          <a:off x="5495925" y="9525"/>
          <a:ext cx="866775" cy="400050"/>
          <a:chOff x="1701" y="1384"/>
          <a:chExt cx="4320" cy="1288"/>
        </a:xfrm>
      </xdr:grpSpPr>
      <xdr:sp macro="" textlink="">
        <xdr:nvSpPr>
          <xdr:cNvPr id="5" name="Rectangle 2"/>
          <xdr:cNvSpPr>
            <a:spLocks noChangeArrowheads="1"/>
          </xdr:cNvSpPr>
        </xdr:nvSpPr>
        <xdr:spPr bwMode="auto">
          <a:xfrm>
            <a:off x="1701" y="1384"/>
            <a:ext cx="142" cy="33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247650</xdr:colOff>
      <xdr:row>0</xdr:row>
      <xdr:rowOff>76200</xdr:rowOff>
    </xdr:from>
    <xdr:to>
      <xdr:col>9</xdr:col>
      <xdr:colOff>9525</xdr:colOff>
      <xdr:row>1</xdr:row>
      <xdr:rowOff>114300</xdr:rowOff>
    </xdr:to>
    <xdr:pic>
      <xdr:nvPicPr>
        <xdr:cNvPr id="7" name="Picture 15" descr="E:\TATT\Tournaments\ITF Tri\2016\Bmobile 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14575" y="76200"/>
          <a:ext cx="7810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19050</xdr:colOff>
      <xdr:row>0</xdr:row>
      <xdr:rowOff>0</xdr:rowOff>
    </xdr:from>
    <xdr:to>
      <xdr:col>18</xdr:col>
      <xdr:colOff>123825</xdr:colOff>
      <xdr:row>1</xdr:row>
      <xdr:rowOff>190500</xdr:rowOff>
    </xdr:to>
    <xdr:grpSp>
      <xdr:nvGrpSpPr>
        <xdr:cNvPr id="4" name="Group 11"/>
        <xdr:cNvGrpSpPr>
          <a:grpSpLocks/>
        </xdr:cNvGrpSpPr>
      </xdr:nvGrpSpPr>
      <xdr:grpSpPr bwMode="auto">
        <a:xfrm>
          <a:off x="5476875" y="0"/>
          <a:ext cx="1047750" cy="466725"/>
          <a:chOff x="1701" y="1384"/>
          <a:chExt cx="4320" cy="1288"/>
        </a:xfrm>
      </xdr:grpSpPr>
      <xdr:sp macro="" textlink="">
        <xdr:nvSpPr>
          <xdr:cNvPr id="5" name="Rectangle 2"/>
          <xdr:cNvSpPr>
            <a:spLocks noChangeArrowheads="1"/>
          </xdr:cNvSpPr>
        </xdr:nvSpPr>
        <xdr:spPr bwMode="auto">
          <a:xfrm>
            <a:off x="1701" y="1384"/>
            <a:ext cx="157" cy="3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noProof="0" smtClean="0">
                <a:ln>
                  <a:noFill/>
                </a:ln>
                <a:solidFill>
                  <a:srgbClr val="000000"/>
                </a:solidFill>
                <a:effectLst/>
                <a:uLnTx/>
                <a:uFillTx/>
                <a:latin typeface="Calibri"/>
              </a:rPr>
              <a:t> </a:t>
            </a:r>
          </a:p>
        </xdr:txBody>
      </xdr:sp>
      <xdr:pic>
        <xdr:nvPicPr>
          <xdr:cNvPr id="6"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01" y="1384"/>
            <a:ext cx="4320" cy="128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editAs="oneCell">
    <xdr:from>
      <xdr:col>6</xdr:col>
      <xdr:colOff>200025</xdr:colOff>
      <xdr:row>0</xdr:row>
      <xdr:rowOff>0</xdr:rowOff>
    </xdr:from>
    <xdr:to>
      <xdr:col>8</xdr:col>
      <xdr:colOff>85725</xdr:colOff>
      <xdr:row>2</xdr:row>
      <xdr:rowOff>0</xdr:rowOff>
    </xdr:to>
    <xdr:pic>
      <xdr:nvPicPr>
        <xdr:cNvPr id="7" name="Picture 10" descr="E:\TATT\Tournaments\ITF Tri\2016\Bmobile 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66950" y="0"/>
          <a:ext cx="790575"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LINK-B%20MOBILE%20NATIONALS%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MIXED%20DOUBLES%20%20NATIONALS%202016.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ale Plr List"/>
      <sheetName val="Female Plr List"/>
      <sheetName val="Men  Si Main Draw Sign-in sheet"/>
      <sheetName val="Women Si Main Draw Sign-in she "/>
      <sheetName val="Men  Si Main Draw Prep"/>
      <sheetName val="Men Si Main 16"/>
      <sheetName val="Men  Si Main 24&amp;32"/>
      <sheetName val="Women  Si Main Draw Prep"/>
      <sheetName val="Women  Si Main 16"/>
      <sheetName val="Women Si Main 24&amp;32"/>
      <sheetName val="Men Si Qual Sign-in sheet"/>
      <sheetName val="Men  Si Qual Draw Prep"/>
      <sheetName val="Men  Si Qual 32&gt;8"/>
      <sheetName val="Women Si Qual Draw Prep"/>
      <sheetName val="Men  Do Sign-in sheet"/>
      <sheetName val="Women Do Sign-in sheet "/>
      <sheetName val="Men Do Main Draw Prep"/>
      <sheetName val="Men Do Main 16"/>
      <sheetName val="Men Do Main 24&amp;32"/>
      <sheetName val="Women Do Main Draw Prep"/>
      <sheetName val="Women Do Main 16"/>
      <sheetName val="Women  Do Main 24&amp;32"/>
      <sheetName val="Plr List for OofP"/>
      <sheetName val="OofP 4 cts"/>
      <sheetName val="Sat 4th"/>
      <sheetName val="Sun 5th"/>
      <sheetName val="Mon 6th"/>
      <sheetName val="Tues 7th"/>
      <sheetName val="Wed 8th"/>
      <sheetName val="Thurs 9th"/>
      <sheetName val="Fri 10th"/>
      <sheetName val="OofP list"/>
      <sheetName val="RofP list "/>
      <sheetName val="Practice Cts (6)"/>
      <sheetName val="Practice Cts"/>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BLINK-B MOBILE NATIONALS 2016"/>
    </sheetNames>
    <definedNames>
      <definedName name="Jun_Hide_CU"/>
      <definedName name="Jun_Show_CU"/>
    </definedNames>
    <sheetDataSet>
      <sheetData sheetId="0"/>
      <sheetData sheetId="1">
        <row r="6">
          <cell r="A6" t="str">
            <v>BLINK B- MOBILE</v>
          </cell>
        </row>
        <row r="8">
          <cell r="A8" t="str">
            <v>NATIONALS  OPEN</v>
          </cell>
        </row>
        <row r="10">
          <cell r="A10">
            <v>42522</v>
          </cell>
          <cell r="C10" t="str">
            <v>PORT OF  SPAIN</v>
          </cell>
          <cell r="D10" t="str">
            <v>ADULTS</v>
          </cell>
          <cell r="E10" t="str">
            <v>Chester Dalrymple</v>
          </cell>
        </row>
      </sheetData>
      <sheetData sheetId="2">
        <row r="21">
          <cell r="P21" t="str">
            <v>Umpire</v>
          </cell>
        </row>
        <row r="22">
          <cell r="P22" t="str">
            <v>R SORRILO</v>
          </cell>
        </row>
        <row r="23">
          <cell r="P23" t="str">
            <v>L CLARKE</v>
          </cell>
        </row>
        <row r="24">
          <cell r="P24" t="str">
            <v>V CHARLES</v>
          </cell>
        </row>
        <row r="25">
          <cell r="P25" t="str">
            <v>H PASCALL</v>
          </cell>
        </row>
        <row r="26">
          <cell r="P26" t="str">
            <v>T MC ALLISTER</v>
          </cell>
        </row>
        <row r="27">
          <cell r="P27" t="str">
            <v>E CHU FOR</v>
          </cell>
        </row>
        <row r="28">
          <cell r="P28" t="str">
            <v>R GIBBS</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row r="5">
          <cell r="R5">
            <v>16</v>
          </cell>
        </row>
        <row r="7">
          <cell r="A7">
            <v>1</v>
          </cell>
          <cell r="B7" t="str">
            <v>DUKE</v>
          </cell>
          <cell r="C7" t="str">
            <v>Akiel</v>
          </cell>
          <cell r="M7">
            <v>1</v>
          </cell>
          <cell r="Q7">
            <v>999</v>
          </cell>
          <cell r="R7">
            <v>1</v>
          </cell>
        </row>
        <row r="8">
          <cell r="A8">
            <v>2</v>
          </cell>
          <cell r="B8" t="str">
            <v>CHUNG</v>
          </cell>
          <cell r="C8" t="str">
            <v>Richard</v>
          </cell>
          <cell r="M8">
            <v>2</v>
          </cell>
          <cell r="Q8">
            <v>999</v>
          </cell>
          <cell r="R8">
            <v>2</v>
          </cell>
        </row>
        <row r="9">
          <cell r="A9">
            <v>3</v>
          </cell>
          <cell r="B9" t="str">
            <v>DE CAIRES</v>
          </cell>
          <cell r="C9" t="str">
            <v>Luke</v>
          </cell>
          <cell r="M9">
            <v>3</v>
          </cell>
          <cell r="Q9">
            <v>999</v>
          </cell>
          <cell r="R9">
            <v>3</v>
          </cell>
        </row>
        <row r="10">
          <cell r="A10">
            <v>4</v>
          </cell>
          <cell r="B10" t="str">
            <v>FONTENELLE</v>
          </cell>
          <cell r="C10" t="str">
            <v>Mc Colin</v>
          </cell>
          <cell r="M10">
            <v>4</v>
          </cell>
          <cell r="Q10">
            <v>999</v>
          </cell>
          <cell r="R10">
            <v>4</v>
          </cell>
        </row>
        <row r="11">
          <cell r="A11">
            <v>5</v>
          </cell>
          <cell r="B11" t="str">
            <v>MOHAMMED</v>
          </cell>
          <cell r="C11" t="str">
            <v>Nabeel</v>
          </cell>
          <cell r="M11">
            <v>5</v>
          </cell>
          <cell r="Q11">
            <v>999</v>
          </cell>
          <cell r="R11">
            <v>5</v>
          </cell>
        </row>
        <row r="12">
          <cell r="A12">
            <v>6</v>
          </cell>
          <cell r="B12" t="str">
            <v>LEWIS</v>
          </cell>
          <cell r="C12" t="str">
            <v>Javier</v>
          </cell>
          <cell r="M12">
            <v>6</v>
          </cell>
          <cell r="Q12">
            <v>999</v>
          </cell>
          <cell r="R12">
            <v>6</v>
          </cell>
        </row>
        <row r="13">
          <cell r="A13">
            <v>7</v>
          </cell>
          <cell r="B13" t="str">
            <v>ABRAHAM</v>
          </cell>
          <cell r="C13" t="str">
            <v>Joshua</v>
          </cell>
          <cell r="M13">
            <v>7</v>
          </cell>
          <cell r="Q13">
            <v>999</v>
          </cell>
          <cell r="R13">
            <v>7</v>
          </cell>
        </row>
        <row r="14">
          <cell r="A14">
            <v>8</v>
          </cell>
          <cell r="B14" t="str">
            <v>WARD</v>
          </cell>
          <cell r="C14" t="str">
            <v>Jerome</v>
          </cell>
          <cell r="M14">
            <v>8</v>
          </cell>
          <cell r="Q14">
            <v>999</v>
          </cell>
          <cell r="R14">
            <v>8</v>
          </cell>
        </row>
        <row r="15">
          <cell r="A15">
            <v>9</v>
          </cell>
          <cell r="B15" t="str">
            <v>ROBINSON</v>
          </cell>
          <cell r="C15" t="str">
            <v>Gian Luc</v>
          </cell>
          <cell r="M15">
            <v>999</v>
          </cell>
          <cell r="Q15">
            <v>999</v>
          </cell>
        </row>
        <row r="16">
          <cell r="A16">
            <v>10</v>
          </cell>
          <cell r="B16" t="str">
            <v>MOONASAR</v>
          </cell>
          <cell r="C16" t="str">
            <v>Keshan</v>
          </cell>
          <cell r="M16">
            <v>999</v>
          </cell>
          <cell r="Q16">
            <v>999</v>
          </cell>
        </row>
        <row r="17">
          <cell r="A17">
            <v>11</v>
          </cell>
          <cell r="B17" t="str">
            <v>PATRICK</v>
          </cell>
          <cell r="C17" t="str">
            <v>Nkrumah</v>
          </cell>
          <cell r="M17">
            <v>999</v>
          </cell>
          <cell r="Q17">
            <v>999</v>
          </cell>
        </row>
        <row r="18">
          <cell r="A18">
            <v>12</v>
          </cell>
          <cell r="B18" t="str">
            <v>GRAZETTE</v>
          </cell>
          <cell r="C18" t="str">
            <v>Ivor</v>
          </cell>
          <cell r="M18">
            <v>999</v>
          </cell>
          <cell r="Q18">
            <v>999</v>
          </cell>
        </row>
        <row r="19">
          <cell r="A19">
            <v>13</v>
          </cell>
          <cell r="B19" t="str">
            <v>THOMAS</v>
          </cell>
          <cell r="C19" t="str">
            <v>Ryan</v>
          </cell>
          <cell r="M19">
            <v>999</v>
          </cell>
          <cell r="Q19">
            <v>999</v>
          </cell>
        </row>
        <row r="20">
          <cell r="A20">
            <v>14</v>
          </cell>
          <cell r="B20" t="str">
            <v>ROBINSON</v>
          </cell>
          <cell r="C20" t="str">
            <v>Ronald</v>
          </cell>
          <cell r="M20">
            <v>999</v>
          </cell>
          <cell r="Q20">
            <v>999</v>
          </cell>
        </row>
        <row r="21">
          <cell r="A21">
            <v>15</v>
          </cell>
          <cell r="B21" t="str">
            <v>HACKSHAW</v>
          </cell>
          <cell r="C21" t="str">
            <v>Ross</v>
          </cell>
          <cell r="M21">
            <v>999</v>
          </cell>
          <cell r="Q21">
            <v>999</v>
          </cell>
        </row>
        <row r="22">
          <cell r="A22">
            <v>16</v>
          </cell>
          <cell r="B22" t="str">
            <v>HACKSHAW</v>
          </cell>
          <cell r="C22" t="str">
            <v>Scott</v>
          </cell>
          <cell r="M22">
            <v>999</v>
          </cell>
          <cell r="Q22">
            <v>999</v>
          </cell>
        </row>
        <row r="23">
          <cell r="A23">
            <v>17</v>
          </cell>
          <cell r="B23" t="str">
            <v>ANDREWS</v>
          </cell>
          <cell r="C23" t="str">
            <v>Che</v>
          </cell>
          <cell r="M23">
            <v>999</v>
          </cell>
          <cell r="Q23">
            <v>999</v>
          </cell>
        </row>
        <row r="24">
          <cell r="A24">
            <v>18</v>
          </cell>
          <cell r="B24" t="str">
            <v>DENOON</v>
          </cell>
          <cell r="C24" t="str">
            <v>Dunstan</v>
          </cell>
          <cell r="M24">
            <v>999</v>
          </cell>
          <cell r="Q24">
            <v>999</v>
          </cell>
        </row>
        <row r="25">
          <cell r="A25">
            <v>19</v>
          </cell>
          <cell r="B25" t="str">
            <v>TRIM</v>
          </cell>
          <cell r="C25" t="str">
            <v>Kyrel</v>
          </cell>
          <cell r="M25">
            <v>999</v>
          </cell>
          <cell r="Q25">
            <v>999</v>
          </cell>
        </row>
        <row r="26">
          <cell r="A26">
            <v>20</v>
          </cell>
          <cell r="B26" t="str">
            <v>VALENTINE</v>
          </cell>
          <cell r="C26" t="str">
            <v>Krystan</v>
          </cell>
          <cell r="M26">
            <v>999</v>
          </cell>
          <cell r="Q26">
            <v>999</v>
          </cell>
        </row>
        <row r="27">
          <cell r="A27">
            <v>21</v>
          </cell>
          <cell r="B27" t="str">
            <v>TOM</v>
          </cell>
          <cell r="C27" t="str">
            <v>Brandon</v>
          </cell>
          <cell r="M27">
            <v>999</v>
          </cell>
          <cell r="Q27">
            <v>999</v>
          </cell>
        </row>
        <row r="28">
          <cell r="A28">
            <v>22</v>
          </cell>
          <cell r="B28" t="str">
            <v>GREGOIRE</v>
          </cell>
          <cell r="C28" t="str">
            <v>Brandon</v>
          </cell>
          <cell r="M28">
            <v>999</v>
          </cell>
          <cell r="Q28">
            <v>999</v>
          </cell>
        </row>
        <row r="29">
          <cell r="A29">
            <v>23</v>
          </cell>
          <cell r="B29" t="str">
            <v>WEST</v>
          </cell>
          <cell r="C29" t="str">
            <v>Samuel</v>
          </cell>
          <cell r="M29">
            <v>999</v>
          </cell>
          <cell r="Q29">
            <v>999</v>
          </cell>
        </row>
        <row r="30">
          <cell r="A30">
            <v>24</v>
          </cell>
          <cell r="B30" t="str">
            <v xml:space="preserve">JAMES </v>
          </cell>
          <cell r="C30" t="str">
            <v>Kobe</v>
          </cell>
          <cell r="M30">
            <v>999</v>
          </cell>
          <cell r="Q30">
            <v>999</v>
          </cell>
        </row>
        <row r="31">
          <cell r="A31">
            <v>25</v>
          </cell>
          <cell r="B31" t="str">
            <v>BYE</v>
          </cell>
          <cell r="M31">
            <v>999</v>
          </cell>
          <cell r="Q31">
            <v>999</v>
          </cell>
        </row>
        <row r="32">
          <cell r="A32">
            <v>26</v>
          </cell>
          <cell r="B32" t="str">
            <v>LAQUIS</v>
          </cell>
          <cell r="C32" t="str">
            <v>Edward</v>
          </cell>
          <cell r="M32" t="str">
            <v>Q</v>
          </cell>
          <cell r="Q32">
            <v>999</v>
          </cell>
          <cell r="R32" t="str">
            <v>Q</v>
          </cell>
        </row>
        <row r="33">
          <cell r="A33">
            <v>27</v>
          </cell>
          <cell r="B33" t="str">
            <v>MUKERJI</v>
          </cell>
          <cell r="C33" t="str">
            <v>Jordan</v>
          </cell>
          <cell r="M33" t="str">
            <v>Q</v>
          </cell>
          <cell r="Q33">
            <v>999</v>
          </cell>
          <cell r="R33" t="str">
            <v>Q</v>
          </cell>
        </row>
        <row r="34">
          <cell r="A34">
            <v>28</v>
          </cell>
          <cell r="B34" t="str">
            <v>BRUCE</v>
          </cell>
          <cell r="C34" t="str">
            <v>Brendon</v>
          </cell>
          <cell r="M34" t="str">
            <v>Q</v>
          </cell>
          <cell r="Q34">
            <v>999</v>
          </cell>
          <cell r="R34" t="str">
            <v>Q</v>
          </cell>
        </row>
        <row r="35">
          <cell r="A35">
            <v>29</v>
          </cell>
          <cell r="B35" t="str">
            <v>RAMKISSOON</v>
          </cell>
          <cell r="C35" t="str">
            <v>Adam</v>
          </cell>
          <cell r="M35" t="str">
            <v>Q</v>
          </cell>
          <cell r="Q35">
            <v>999</v>
          </cell>
          <cell r="R35" t="str">
            <v>Q</v>
          </cell>
        </row>
        <row r="36">
          <cell r="A36">
            <v>30</v>
          </cell>
          <cell r="B36" t="str">
            <v>CHAN</v>
          </cell>
          <cell r="C36" t="str">
            <v>Aaron</v>
          </cell>
          <cell r="M36" t="str">
            <v>Q</v>
          </cell>
          <cell r="Q36">
            <v>999</v>
          </cell>
          <cell r="R36" t="str">
            <v>Q</v>
          </cell>
        </row>
        <row r="37">
          <cell r="A37">
            <v>31</v>
          </cell>
          <cell r="B37" t="str">
            <v>JEARY</v>
          </cell>
          <cell r="C37" t="str">
            <v>Ethan</v>
          </cell>
          <cell r="M37" t="str">
            <v>Q</v>
          </cell>
          <cell r="Q37">
            <v>999</v>
          </cell>
          <cell r="R37" t="str">
            <v>Q</v>
          </cell>
        </row>
        <row r="38">
          <cell r="A38">
            <v>32</v>
          </cell>
          <cell r="B38" t="str">
            <v>GARSEE</v>
          </cell>
          <cell r="C38" t="str">
            <v>Jameel</v>
          </cell>
          <cell r="M38" t="str">
            <v>Q</v>
          </cell>
          <cell r="Q38">
            <v>999</v>
          </cell>
          <cell r="R38" t="str">
            <v>Q</v>
          </cell>
        </row>
        <row r="39">
          <cell r="A39">
            <v>33</v>
          </cell>
          <cell r="B39" t="str">
            <v>YOUSEFF</v>
          </cell>
          <cell r="C39" t="str">
            <v>Farid</v>
          </cell>
          <cell r="M39" t="str">
            <v>Q</v>
          </cell>
          <cell r="Q39">
            <v>999</v>
          </cell>
          <cell r="R39" t="str">
            <v>Q</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sheetData sheetId="14"/>
      <sheetData sheetId="15"/>
      <sheetData sheetId="16"/>
      <sheetData sheetId="17"/>
      <sheetData sheetId="18"/>
      <sheetData sheetId="19">
        <row r="5">
          <cell r="R5">
            <v>8</v>
          </cell>
        </row>
        <row r="7">
          <cell r="A7">
            <v>1</v>
          </cell>
          <cell r="B7" t="str">
            <v>LAQUIS</v>
          </cell>
          <cell r="C7" t="str">
            <v>Edward</v>
          </cell>
          <cell r="M7">
            <v>1</v>
          </cell>
          <cell r="P7">
            <v>0</v>
          </cell>
          <cell r="Q7">
            <v>999</v>
          </cell>
          <cell r="R7">
            <v>1</v>
          </cell>
        </row>
        <row r="8">
          <cell r="A8">
            <v>2</v>
          </cell>
          <cell r="B8" t="str">
            <v>MUKERJI</v>
          </cell>
          <cell r="C8" t="str">
            <v>Jordan</v>
          </cell>
          <cell r="M8">
            <v>2</v>
          </cell>
          <cell r="P8">
            <v>0</v>
          </cell>
          <cell r="Q8">
            <v>999</v>
          </cell>
          <cell r="R8">
            <v>2</v>
          </cell>
        </row>
        <row r="9">
          <cell r="A9">
            <v>3</v>
          </cell>
          <cell r="B9" t="str">
            <v>BRUCE</v>
          </cell>
          <cell r="C9" t="str">
            <v>Brendon</v>
          </cell>
          <cell r="M9">
            <v>3</v>
          </cell>
          <cell r="P9">
            <v>0</v>
          </cell>
          <cell r="Q9">
            <v>999</v>
          </cell>
          <cell r="R9">
            <v>3</v>
          </cell>
        </row>
        <row r="10">
          <cell r="A10">
            <v>4</v>
          </cell>
          <cell r="B10" t="str">
            <v>RAMKISSON</v>
          </cell>
          <cell r="C10" t="str">
            <v>Adam</v>
          </cell>
          <cell r="M10">
            <v>4</v>
          </cell>
          <cell r="P10">
            <v>0</v>
          </cell>
          <cell r="Q10">
            <v>999</v>
          </cell>
          <cell r="R10">
            <v>4</v>
          </cell>
        </row>
        <row r="11">
          <cell r="A11">
            <v>5</v>
          </cell>
          <cell r="B11" t="str">
            <v>CHAN</v>
          </cell>
          <cell r="C11" t="str">
            <v>Aaron</v>
          </cell>
          <cell r="M11">
            <v>5</v>
          </cell>
          <cell r="P11">
            <v>0</v>
          </cell>
          <cell r="Q11">
            <v>999</v>
          </cell>
          <cell r="R11">
            <v>5</v>
          </cell>
        </row>
        <row r="12">
          <cell r="A12">
            <v>6</v>
          </cell>
          <cell r="B12" t="str">
            <v>JEARY`</v>
          </cell>
          <cell r="C12" t="str">
            <v>Ethan</v>
          </cell>
          <cell r="M12">
            <v>6</v>
          </cell>
          <cell r="P12">
            <v>0</v>
          </cell>
          <cell r="Q12">
            <v>999</v>
          </cell>
          <cell r="R12">
            <v>6</v>
          </cell>
        </row>
        <row r="13">
          <cell r="A13">
            <v>7</v>
          </cell>
          <cell r="B13" t="str">
            <v>GARSEE</v>
          </cell>
          <cell r="C13" t="str">
            <v>Jameel</v>
          </cell>
          <cell r="M13">
            <v>7</v>
          </cell>
          <cell r="P13">
            <v>0</v>
          </cell>
          <cell r="Q13">
            <v>999</v>
          </cell>
          <cell r="R13">
            <v>7</v>
          </cell>
        </row>
        <row r="14">
          <cell r="A14">
            <v>8</v>
          </cell>
          <cell r="B14" t="str">
            <v>YOUSEFF</v>
          </cell>
          <cell r="C14" t="str">
            <v>Farid</v>
          </cell>
          <cell r="M14">
            <v>8</v>
          </cell>
          <cell r="P14">
            <v>0</v>
          </cell>
          <cell r="Q14">
            <v>999</v>
          </cell>
          <cell r="R14">
            <v>8</v>
          </cell>
        </row>
        <row r="15">
          <cell r="A15">
            <v>9</v>
          </cell>
          <cell r="B15" t="str">
            <v>NWOKOLO</v>
          </cell>
          <cell r="C15" t="str">
            <v>Ebolum</v>
          </cell>
          <cell r="M15">
            <v>999</v>
          </cell>
          <cell r="P15">
            <v>0</v>
          </cell>
          <cell r="Q15">
            <v>999</v>
          </cell>
        </row>
        <row r="16">
          <cell r="A16">
            <v>10</v>
          </cell>
          <cell r="B16" t="str">
            <v>SIMON</v>
          </cell>
          <cell r="C16" t="str">
            <v>Everest</v>
          </cell>
          <cell r="M16">
            <v>999</v>
          </cell>
          <cell r="P16">
            <v>0</v>
          </cell>
          <cell r="Q16">
            <v>999</v>
          </cell>
        </row>
        <row r="17">
          <cell r="A17">
            <v>11</v>
          </cell>
          <cell r="B17" t="str">
            <v>SYLVESTER</v>
          </cell>
          <cell r="C17" t="str">
            <v>Levon</v>
          </cell>
          <cell r="M17">
            <v>999</v>
          </cell>
          <cell r="P17">
            <v>0</v>
          </cell>
          <cell r="Q17">
            <v>999</v>
          </cell>
        </row>
        <row r="18">
          <cell r="A18">
            <v>12</v>
          </cell>
          <cell r="B18" t="str">
            <v>KERRY</v>
          </cell>
          <cell r="C18" t="str">
            <v>Kyle</v>
          </cell>
          <cell r="M18">
            <v>999</v>
          </cell>
          <cell r="P18">
            <v>0</v>
          </cell>
          <cell r="Q18">
            <v>999</v>
          </cell>
        </row>
        <row r="19">
          <cell r="A19">
            <v>13</v>
          </cell>
          <cell r="B19" t="str">
            <v>PEMBERTON</v>
          </cell>
          <cell r="C19" t="str">
            <v>Michael</v>
          </cell>
          <cell r="M19">
            <v>999</v>
          </cell>
          <cell r="P19">
            <v>0</v>
          </cell>
          <cell r="Q19">
            <v>999</v>
          </cell>
        </row>
        <row r="20">
          <cell r="A20">
            <v>14</v>
          </cell>
          <cell r="B20" t="str">
            <v>WEST</v>
          </cell>
          <cell r="C20" t="str">
            <v>Michael</v>
          </cell>
          <cell r="M20">
            <v>999</v>
          </cell>
          <cell r="P20">
            <v>0</v>
          </cell>
          <cell r="Q20">
            <v>999</v>
          </cell>
        </row>
        <row r="21">
          <cell r="A21">
            <v>15</v>
          </cell>
          <cell r="B21" t="str">
            <v>WILKINSON</v>
          </cell>
          <cell r="C21" t="str">
            <v>Rahsaan</v>
          </cell>
          <cell r="M21">
            <v>999</v>
          </cell>
          <cell r="P21">
            <v>0</v>
          </cell>
          <cell r="Q21">
            <v>999</v>
          </cell>
        </row>
        <row r="22">
          <cell r="A22">
            <v>16</v>
          </cell>
          <cell r="B22" t="str">
            <v>SANDY</v>
          </cell>
          <cell r="C22" t="str">
            <v>Clint</v>
          </cell>
          <cell r="M22">
            <v>999</v>
          </cell>
          <cell r="P22">
            <v>0</v>
          </cell>
          <cell r="Q22">
            <v>999</v>
          </cell>
        </row>
        <row r="23">
          <cell r="A23">
            <v>17</v>
          </cell>
          <cell r="B23" t="str">
            <v>ANGUS</v>
          </cell>
          <cell r="C23" t="str">
            <v>Danyel</v>
          </cell>
          <cell r="M23">
            <v>999</v>
          </cell>
          <cell r="P23">
            <v>0</v>
          </cell>
          <cell r="Q23">
            <v>999</v>
          </cell>
        </row>
        <row r="24">
          <cell r="A24">
            <v>18</v>
          </cell>
          <cell r="M24">
            <v>999</v>
          </cell>
          <cell r="P24">
            <v>0</v>
          </cell>
          <cell r="Q24">
            <v>999</v>
          </cell>
        </row>
        <row r="25">
          <cell r="A25">
            <v>19</v>
          </cell>
          <cell r="B25" t="str">
            <v>BYE</v>
          </cell>
          <cell r="M25">
            <v>999</v>
          </cell>
          <cell r="P25">
            <v>0</v>
          </cell>
          <cell r="Q25">
            <v>999</v>
          </cell>
        </row>
        <row r="26">
          <cell r="A26">
            <v>20</v>
          </cell>
          <cell r="M26">
            <v>999</v>
          </cell>
          <cell r="P26">
            <v>0</v>
          </cell>
          <cell r="Q26">
            <v>999</v>
          </cell>
        </row>
        <row r="27">
          <cell r="A27">
            <v>21</v>
          </cell>
          <cell r="M27">
            <v>999</v>
          </cell>
          <cell r="P27">
            <v>0</v>
          </cell>
          <cell r="Q27">
            <v>999</v>
          </cell>
        </row>
        <row r="28">
          <cell r="A28">
            <v>22</v>
          </cell>
          <cell r="M28">
            <v>999</v>
          </cell>
          <cell r="P28">
            <v>0</v>
          </cell>
          <cell r="Q28">
            <v>999</v>
          </cell>
        </row>
        <row r="29">
          <cell r="A29">
            <v>23</v>
          </cell>
          <cell r="M29">
            <v>999</v>
          </cell>
          <cell r="P29">
            <v>0</v>
          </cell>
          <cell r="Q29">
            <v>999</v>
          </cell>
        </row>
        <row r="30">
          <cell r="A30">
            <v>24</v>
          </cell>
          <cell r="M30">
            <v>999</v>
          </cell>
          <cell r="P30">
            <v>0</v>
          </cell>
          <cell r="Q30">
            <v>999</v>
          </cell>
        </row>
        <row r="31">
          <cell r="A31">
            <v>25</v>
          </cell>
          <cell r="M31">
            <v>999</v>
          </cell>
          <cell r="P31">
            <v>0</v>
          </cell>
          <cell r="Q31">
            <v>999</v>
          </cell>
        </row>
        <row r="32">
          <cell r="A32">
            <v>26</v>
          </cell>
          <cell r="M32">
            <v>999</v>
          </cell>
          <cell r="P32">
            <v>0</v>
          </cell>
          <cell r="Q32">
            <v>999</v>
          </cell>
        </row>
        <row r="33">
          <cell r="A33">
            <v>27</v>
          </cell>
          <cell r="M33">
            <v>999</v>
          </cell>
          <cell r="P33">
            <v>0</v>
          </cell>
          <cell r="Q33">
            <v>999</v>
          </cell>
        </row>
        <row r="34">
          <cell r="A34">
            <v>28</v>
          </cell>
          <cell r="M34">
            <v>999</v>
          </cell>
          <cell r="P34">
            <v>0</v>
          </cell>
          <cell r="Q34">
            <v>999</v>
          </cell>
        </row>
        <row r="35">
          <cell r="A35">
            <v>29</v>
          </cell>
          <cell r="M35">
            <v>999</v>
          </cell>
          <cell r="P35">
            <v>0</v>
          </cell>
          <cell r="Q35">
            <v>999</v>
          </cell>
        </row>
        <row r="36">
          <cell r="A36">
            <v>30</v>
          </cell>
          <cell r="M36">
            <v>999</v>
          </cell>
          <cell r="P36">
            <v>0</v>
          </cell>
          <cell r="Q36">
            <v>999</v>
          </cell>
        </row>
        <row r="37">
          <cell r="A37">
            <v>31</v>
          </cell>
          <cell r="M37">
            <v>999</v>
          </cell>
          <cell r="P37">
            <v>0</v>
          </cell>
          <cell r="Q37">
            <v>999</v>
          </cell>
        </row>
        <row r="38">
          <cell r="A38">
            <v>32</v>
          </cell>
          <cell r="M38">
            <v>999</v>
          </cell>
          <cell r="P38">
            <v>0</v>
          </cell>
          <cell r="Q38">
            <v>999</v>
          </cell>
        </row>
        <row r="39">
          <cell r="A39">
            <v>33</v>
          </cell>
          <cell r="M39">
            <v>999</v>
          </cell>
          <cell r="P39">
            <v>0</v>
          </cell>
          <cell r="Q39">
            <v>999</v>
          </cell>
        </row>
        <row r="40">
          <cell r="A40">
            <v>34</v>
          </cell>
          <cell r="M40">
            <v>999</v>
          </cell>
          <cell r="P40">
            <v>0</v>
          </cell>
          <cell r="Q40">
            <v>999</v>
          </cell>
        </row>
        <row r="41">
          <cell r="A41">
            <v>35</v>
          </cell>
          <cell r="M41">
            <v>999</v>
          </cell>
          <cell r="P41">
            <v>0</v>
          </cell>
          <cell r="Q41">
            <v>999</v>
          </cell>
        </row>
        <row r="42">
          <cell r="A42">
            <v>36</v>
          </cell>
          <cell r="M42">
            <v>999</v>
          </cell>
          <cell r="P42">
            <v>0</v>
          </cell>
          <cell r="Q42">
            <v>999</v>
          </cell>
        </row>
        <row r="43">
          <cell r="A43">
            <v>37</v>
          </cell>
          <cell r="M43">
            <v>999</v>
          </cell>
          <cell r="P43">
            <v>0</v>
          </cell>
          <cell r="Q43">
            <v>999</v>
          </cell>
        </row>
        <row r="44">
          <cell r="A44">
            <v>38</v>
          </cell>
          <cell r="M44">
            <v>999</v>
          </cell>
          <cell r="P44">
            <v>0</v>
          </cell>
          <cell r="Q44">
            <v>999</v>
          </cell>
        </row>
        <row r="45">
          <cell r="A45">
            <v>39</v>
          </cell>
          <cell r="M45">
            <v>999</v>
          </cell>
          <cell r="P45">
            <v>0</v>
          </cell>
          <cell r="Q45">
            <v>999</v>
          </cell>
        </row>
        <row r="46">
          <cell r="A46">
            <v>40</v>
          </cell>
          <cell r="M46">
            <v>999</v>
          </cell>
          <cell r="P46">
            <v>0</v>
          </cell>
          <cell r="Q46">
            <v>999</v>
          </cell>
        </row>
        <row r="47">
          <cell r="A47">
            <v>41</v>
          </cell>
          <cell r="M47">
            <v>999</v>
          </cell>
          <cell r="P47">
            <v>0</v>
          </cell>
          <cell r="Q47">
            <v>999</v>
          </cell>
        </row>
        <row r="48">
          <cell r="A48">
            <v>42</v>
          </cell>
          <cell r="M48">
            <v>999</v>
          </cell>
          <cell r="P48">
            <v>0</v>
          </cell>
          <cell r="Q48">
            <v>999</v>
          </cell>
        </row>
        <row r="49">
          <cell r="A49">
            <v>43</v>
          </cell>
          <cell r="M49">
            <v>999</v>
          </cell>
          <cell r="P49">
            <v>0</v>
          </cell>
          <cell r="Q49">
            <v>999</v>
          </cell>
        </row>
        <row r="50">
          <cell r="A50">
            <v>44</v>
          </cell>
          <cell r="M50">
            <v>999</v>
          </cell>
          <cell r="P50">
            <v>0</v>
          </cell>
          <cell r="Q50">
            <v>999</v>
          </cell>
        </row>
        <row r="51">
          <cell r="A51">
            <v>45</v>
          </cell>
          <cell r="M51">
            <v>999</v>
          </cell>
          <cell r="P51">
            <v>0</v>
          </cell>
          <cell r="Q51">
            <v>999</v>
          </cell>
        </row>
        <row r="52">
          <cell r="A52">
            <v>46</v>
          </cell>
          <cell r="M52">
            <v>999</v>
          </cell>
          <cell r="P52">
            <v>0</v>
          </cell>
          <cell r="Q52">
            <v>999</v>
          </cell>
        </row>
        <row r="53">
          <cell r="A53">
            <v>47</v>
          </cell>
          <cell r="M53">
            <v>999</v>
          </cell>
          <cell r="P53">
            <v>0</v>
          </cell>
          <cell r="Q53">
            <v>999</v>
          </cell>
        </row>
        <row r="54">
          <cell r="A54">
            <v>48</v>
          </cell>
          <cell r="M54">
            <v>999</v>
          </cell>
          <cell r="P54">
            <v>0</v>
          </cell>
          <cell r="Q54">
            <v>999</v>
          </cell>
        </row>
        <row r="55">
          <cell r="A55">
            <v>49</v>
          </cell>
          <cell r="M55">
            <v>999</v>
          </cell>
          <cell r="P55">
            <v>0</v>
          </cell>
          <cell r="Q55">
            <v>999</v>
          </cell>
        </row>
        <row r="56">
          <cell r="A56">
            <v>50</v>
          </cell>
          <cell r="M56">
            <v>999</v>
          </cell>
          <cell r="P56">
            <v>0</v>
          </cell>
          <cell r="Q56">
            <v>999</v>
          </cell>
        </row>
        <row r="57">
          <cell r="A57">
            <v>51</v>
          </cell>
          <cell r="M57">
            <v>999</v>
          </cell>
          <cell r="P57">
            <v>0</v>
          </cell>
          <cell r="Q57">
            <v>999</v>
          </cell>
        </row>
        <row r="58">
          <cell r="A58">
            <v>52</v>
          </cell>
          <cell r="M58">
            <v>999</v>
          </cell>
          <cell r="P58">
            <v>0</v>
          </cell>
          <cell r="Q58">
            <v>999</v>
          </cell>
        </row>
        <row r="59">
          <cell r="A59">
            <v>53</v>
          </cell>
          <cell r="M59">
            <v>999</v>
          </cell>
          <cell r="P59">
            <v>0</v>
          </cell>
          <cell r="Q59">
            <v>999</v>
          </cell>
        </row>
        <row r="60">
          <cell r="A60">
            <v>54</v>
          </cell>
          <cell r="M60">
            <v>999</v>
          </cell>
          <cell r="P60">
            <v>0</v>
          </cell>
          <cell r="Q60">
            <v>999</v>
          </cell>
        </row>
        <row r="61">
          <cell r="A61">
            <v>55</v>
          </cell>
          <cell r="M61">
            <v>999</v>
          </cell>
          <cell r="P61">
            <v>0</v>
          </cell>
          <cell r="Q61">
            <v>999</v>
          </cell>
        </row>
        <row r="62">
          <cell r="A62">
            <v>56</v>
          </cell>
          <cell r="M62">
            <v>999</v>
          </cell>
          <cell r="P62">
            <v>0</v>
          </cell>
          <cell r="Q62">
            <v>999</v>
          </cell>
        </row>
        <row r="63">
          <cell r="A63">
            <v>57</v>
          </cell>
          <cell r="M63">
            <v>999</v>
          </cell>
          <cell r="P63">
            <v>0</v>
          </cell>
          <cell r="Q63">
            <v>999</v>
          </cell>
        </row>
        <row r="64">
          <cell r="A64">
            <v>58</v>
          </cell>
          <cell r="M64">
            <v>999</v>
          </cell>
          <cell r="P64">
            <v>0</v>
          </cell>
          <cell r="Q64">
            <v>999</v>
          </cell>
        </row>
        <row r="65">
          <cell r="A65">
            <v>59</v>
          </cell>
          <cell r="M65">
            <v>999</v>
          </cell>
          <cell r="P65">
            <v>0</v>
          </cell>
          <cell r="Q65">
            <v>999</v>
          </cell>
        </row>
        <row r="66">
          <cell r="A66">
            <v>60</v>
          </cell>
          <cell r="M66">
            <v>999</v>
          </cell>
          <cell r="P66">
            <v>0</v>
          </cell>
          <cell r="Q66">
            <v>999</v>
          </cell>
        </row>
        <row r="67">
          <cell r="A67">
            <v>61</v>
          </cell>
          <cell r="M67">
            <v>999</v>
          </cell>
          <cell r="P67">
            <v>0</v>
          </cell>
          <cell r="Q67">
            <v>999</v>
          </cell>
        </row>
        <row r="68">
          <cell r="A68">
            <v>62</v>
          </cell>
          <cell r="M68">
            <v>999</v>
          </cell>
          <cell r="P68">
            <v>0</v>
          </cell>
          <cell r="Q68">
            <v>999</v>
          </cell>
        </row>
        <row r="69">
          <cell r="A69">
            <v>63</v>
          </cell>
          <cell r="M69">
            <v>999</v>
          </cell>
          <cell r="P69">
            <v>0</v>
          </cell>
          <cell r="Q69">
            <v>999</v>
          </cell>
        </row>
        <row r="70">
          <cell r="A70">
            <v>64</v>
          </cell>
          <cell r="M70">
            <v>999</v>
          </cell>
          <cell r="P70">
            <v>0</v>
          </cell>
          <cell r="Q70">
            <v>999</v>
          </cell>
        </row>
        <row r="71">
          <cell r="A71">
            <v>65</v>
          </cell>
          <cell r="M71">
            <v>999</v>
          </cell>
          <cell r="P71">
            <v>0</v>
          </cell>
          <cell r="Q71">
            <v>999</v>
          </cell>
        </row>
        <row r="72">
          <cell r="A72">
            <v>66</v>
          </cell>
          <cell r="M72">
            <v>999</v>
          </cell>
          <cell r="P72">
            <v>0</v>
          </cell>
          <cell r="Q72">
            <v>999</v>
          </cell>
        </row>
        <row r="73">
          <cell r="A73">
            <v>67</v>
          </cell>
          <cell r="M73">
            <v>999</v>
          </cell>
          <cell r="P73">
            <v>0</v>
          </cell>
          <cell r="Q73">
            <v>999</v>
          </cell>
        </row>
        <row r="74">
          <cell r="A74">
            <v>68</v>
          </cell>
          <cell r="M74">
            <v>999</v>
          </cell>
          <cell r="P74">
            <v>0</v>
          </cell>
          <cell r="Q74">
            <v>999</v>
          </cell>
        </row>
        <row r="75">
          <cell r="A75">
            <v>69</v>
          </cell>
          <cell r="M75">
            <v>999</v>
          </cell>
          <cell r="P75">
            <v>0</v>
          </cell>
          <cell r="Q75">
            <v>999</v>
          </cell>
        </row>
        <row r="76">
          <cell r="A76">
            <v>70</v>
          </cell>
          <cell r="M76">
            <v>999</v>
          </cell>
          <cell r="P76">
            <v>0</v>
          </cell>
          <cell r="Q76">
            <v>999</v>
          </cell>
        </row>
        <row r="77">
          <cell r="A77">
            <v>71</v>
          </cell>
          <cell r="M77">
            <v>999</v>
          </cell>
          <cell r="P77">
            <v>0</v>
          </cell>
          <cell r="Q77">
            <v>999</v>
          </cell>
        </row>
        <row r="78">
          <cell r="A78">
            <v>72</v>
          </cell>
          <cell r="M78">
            <v>999</v>
          </cell>
          <cell r="P78">
            <v>0</v>
          </cell>
          <cell r="Q78">
            <v>999</v>
          </cell>
        </row>
        <row r="79">
          <cell r="A79">
            <v>73</v>
          </cell>
          <cell r="M79">
            <v>999</v>
          </cell>
          <cell r="P79">
            <v>0</v>
          </cell>
          <cell r="Q79">
            <v>999</v>
          </cell>
        </row>
        <row r="80">
          <cell r="A80">
            <v>74</v>
          </cell>
          <cell r="M80">
            <v>999</v>
          </cell>
          <cell r="P80">
            <v>0</v>
          </cell>
          <cell r="Q80">
            <v>999</v>
          </cell>
        </row>
        <row r="81">
          <cell r="A81">
            <v>75</v>
          </cell>
          <cell r="M81">
            <v>999</v>
          </cell>
          <cell r="P81">
            <v>0</v>
          </cell>
          <cell r="Q81">
            <v>999</v>
          </cell>
        </row>
        <row r="82">
          <cell r="A82">
            <v>76</v>
          </cell>
          <cell r="M82">
            <v>999</v>
          </cell>
          <cell r="P82">
            <v>0</v>
          </cell>
          <cell r="Q82">
            <v>999</v>
          </cell>
        </row>
        <row r="83">
          <cell r="A83">
            <v>77</v>
          </cell>
          <cell r="M83">
            <v>999</v>
          </cell>
          <cell r="P83">
            <v>0</v>
          </cell>
          <cell r="Q83">
            <v>999</v>
          </cell>
        </row>
        <row r="84">
          <cell r="A84">
            <v>78</v>
          </cell>
          <cell r="M84">
            <v>999</v>
          </cell>
          <cell r="P84">
            <v>0</v>
          </cell>
          <cell r="Q84">
            <v>999</v>
          </cell>
        </row>
        <row r="85">
          <cell r="A85">
            <v>79</v>
          </cell>
          <cell r="M85">
            <v>999</v>
          </cell>
          <cell r="P85">
            <v>0</v>
          </cell>
          <cell r="Q85">
            <v>999</v>
          </cell>
        </row>
        <row r="86">
          <cell r="A86">
            <v>80</v>
          </cell>
          <cell r="M86">
            <v>999</v>
          </cell>
          <cell r="P86">
            <v>0</v>
          </cell>
          <cell r="Q86">
            <v>999</v>
          </cell>
        </row>
        <row r="87">
          <cell r="A87">
            <v>81</v>
          </cell>
          <cell r="M87">
            <v>999</v>
          </cell>
          <cell r="P87">
            <v>0</v>
          </cell>
          <cell r="Q87">
            <v>999</v>
          </cell>
        </row>
        <row r="88">
          <cell r="A88">
            <v>82</v>
          </cell>
          <cell r="M88">
            <v>999</v>
          </cell>
          <cell r="P88">
            <v>0</v>
          </cell>
          <cell r="Q88">
            <v>999</v>
          </cell>
        </row>
        <row r="89">
          <cell r="A89">
            <v>83</v>
          </cell>
          <cell r="M89">
            <v>999</v>
          </cell>
          <cell r="P89">
            <v>0</v>
          </cell>
          <cell r="Q89">
            <v>999</v>
          </cell>
        </row>
        <row r="90">
          <cell r="A90">
            <v>84</v>
          </cell>
          <cell r="M90">
            <v>999</v>
          </cell>
          <cell r="P90">
            <v>0</v>
          </cell>
          <cell r="Q90">
            <v>999</v>
          </cell>
        </row>
        <row r="91">
          <cell r="A91">
            <v>85</v>
          </cell>
          <cell r="M91">
            <v>999</v>
          </cell>
          <cell r="P91">
            <v>0</v>
          </cell>
          <cell r="Q91">
            <v>999</v>
          </cell>
        </row>
        <row r="92">
          <cell r="A92">
            <v>86</v>
          </cell>
          <cell r="M92">
            <v>999</v>
          </cell>
          <cell r="P92">
            <v>0</v>
          </cell>
          <cell r="Q92">
            <v>999</v>
          </cell>
        </row>
        <row r="93">
          <cell r="A93">
            <v>87</v>
          </cell>
          <cell r="M93">
            <v>999</v>
          </cell>
          <cell r="P93">
            <v>0</v>
          </cell>
          <cell r="Q93">
            <v>999</v>
          </cell>
        </row>
        <row r="94">
          <cell r="A94">
            <v>88</v>
          </cell>
          <cell r="M94">
            <v>999</v>
          </cell>
          <cell r="P94">
            <v>0</v>
          </cell>
          <cell r="Q94">
            <v>999</v>
          </cell>
        </row>
        <row r="95">
          <cell r="A95">
            <v>89</v>
          </cell>
          <cell r="M95">
            <v>999</v>
          </cell>
          <cell r="P95">
            <v>0</v>
          </cell>
          <cell r="Q95">
            <v>999</v>
          </cell>
        </row>
        <row r="96">
          <cell r="A96">
            <v>90</v>
          </cell>
          <cell r="M96">
            <v>999</v>
          </cell>
          <cell r="P96">
            <v>0</v>
          </cell>
          <cell r="Q96">
            <v>999</v>
          </cell>
        </row>
        <row r="97">
          <cell r="A97">
            <v>91</v>
          </cell>
          <cell r="M97">
            <v>999</v>
          </cell>
          <cell r="P97">
            <v>0</v>
          </cell>
          <cell r="Q97">
            <v>999</v>
          </cell>
        </row>
        <row r="98">
          <cell r="A98">
            <v>92</v>
          </cell>
          <cell r="M98">
            <v>999</v>
          </cell>
          <cell r="P98">
            <v>0</v>
          </cell>
          <cell r="Q98">
            <v>999</v>
          </cell>
        </row>
        <row r="99">
          <cell r="A99">
            <v>93</v>
          </cell>
          <cell r="M99">
            <v>999</v>
          </cell>
          <cell r="P99">
            <v>0</v>
          </cell>
          <cell r="Q99">
            <v>999</v>
          </cell>
        </row>
        <row r="100">
          <cell r="A100">
            <v>94</v>
          </cell>
          <cell r="M100">
            <v>999</v>
          </cell>
          <cell r="P100">
            <v>0</v>
          </cell>
          <cell r="Q100">
            <v>999</v>
          </cell>
        </row>
        <row r="101">
          <cell r="A101">
            <v>95</v>
          </cell>
          <cell r="M101">
            <v>999</v>
          </cell>
          <cell r="P101">
            <v>0</v>
          </cell>
          <cell r="Q101">
            <v>999</v>
          </cell>
        </row>
        <row r="102">
          <cell r="A102">
            <v>96</v>
          </cell>
          <cell r="M102">
            <v>999</v>
          </cell>
          <cell r="P102">
            <v>0</v>
          </cell>
          <cell r="Q102">
            <v>999</v>
          </cell>
        </row>
        <row r="103">
          <cell r="A103">
            <v>97</v>
          </cell>
          <cell r="M103">
            <v>999</v>
          </cell>
          <cell r="P103">
            <v>0</v>
          </cell>
          <cell r="Q103">
            <v>999</v>
          </cell>
        </row>
        <row r="104">
          <cell r="A104">
            <v>98</v>
          </cell>
          <cell r="M104">
            <v>999</v>
          </cell>
          <cell r="P104">
            <v>0</v>
          </cell>
          <cell r="Q104">
            <v>999</v>
          </cell>
        </row>
        <row r="105">
          <cell r="A105">
            <v>99</v>
          </cell>
          <cell r="M105">
            <v>999</v>
          </cell>
          <cell r="P105">
            <v>0</v>
          </cell>
          <cell r="Q105">
            <v>999</v>
          </cell>
        </row>
        <row r="106">
          <cell r="A106">
            <v>100</v>
          </cell>
          <cell r="M106">
            <v>999</v>
          </cell>
          <cell r="P106">
            <v>0</v>
          </cell>
          <cell r="Q106">
            <v>999</v>
          </cell>
        </row>
        <row r="107">
          <cell r="A107">
            <v>101</v>
          </cell>
          <cell r="M107">
            <v>999</v>
          </cell>
          <cell r="P107">
            <v>0</v>
          </cell>
          <cell r="Q107">
            <v>999</v>
          </cell>
        </row>
        <row r="108">
          <cell r="A108">
            <v>102</v>
          </cell>
          <cell r="M108">
            <v>999</v>
          </cell>
          <cell r="P108">
            <v>0</v>
          </cell>
          <cell r="Q108">
            <v>999</v>
          </cell>
        </row>
        <row r="109">
          <cell r="A109">
            <v>103</v>
          </cell>
          <cell r="M109">
            <v>999</v>
          </cell>
          <cell r="P109">
            <v>0</v>
          </cell>
          <cell r="Q109">
            <v>999</v>
          </cell>
        </row>
        <row r="110">
          <cell r="A110">
            <v>104</v>
          </cell>
          <cell r="M110">
            <v>999</v>
          </cell>
          <cell r="P110">
            <v>0</v>
          </cell>
          <cell r="Q110">
            <v>999</v>
          </cell>
        </row>
        <row r="111">
          <cell r="A111">
            <v>105</v>
          </cell>
          <cell r="M111">
            <v>999</v>
          </cell>
          <cell r="P111">
            <v>0</v>
          </cell>
          <cell r="Q111">
            <v>999</v>
          </cell>
        </row>
        <row r="112">
          <cell r="A112">
            <v>106</v>
          </cell>
          <cell r="M112">
            <v>999</v>
          </cell>
          <cell r="P112">
            <v>0</v>
          </cell>
          <cell r="Q112">
            <v>999</v>
          </cell>
        </row>
        <row r="113">
          <cell r="A113">
            <v>107</v>
          </cell>
          <cell r="M113">
            <v>999</v>
          </cell>
          <cell r="P113">
            <v>0</v>
          </cell>
          <cell r="Q113">
            <v>999</v>
          </cell>
        </row>
        <row r="114">
          <cell r="A114">
            <v>108</v>
          </cell>
          <cell r="M114">
            <v>999</v>
          </cell>
          <cell r="P114">
            <v>0</v>
          </cell>
          <cell r="Q114">
            <v>999</v>
          </cell>
        </row>
        <row r="115">
          <cell r="A115">
            <v>109</v>
          </cell>
          <cell r="M115">
            <v>999</v>
          </cell>
          <cell r="P115">
            <v>0</v>
          </cell>
          <cell r="Q115">
            <v>999</v>
          </cell>
        </row>
        <row r="116">
          <cell r="A116">
            <v>110</v>
          </cell>
          <cell r="M116">
            <v>999</v>
          </cell>
          <cell r="P116">
            <v>0</v>
          </cell>
          <cell r="Q116">
            <v>999</v>
          </cell>
        </row>
        <row r="117">
          <cell r="A117">
            <v>111</v>
          </cell>
          <cell r="M117">
            <v>999</v>
          </cell>
          <cell r="P117">
            <v>0</v>
          </cell>
          <cell r="Q117">
            <v>999</v>
          </cell>
        </row>
        <row r="118">
          <cell r="A118">
            <v>112</v>
          </cell>
          <cell r="M118">
            <v>999</v>
          </cell>
          <cell r="P118">
            <v>0</v>
          </cell>
          <cell r="Q118">
            <v>999</v>
          </cell>
        </row>
        <row r="119">
          <cell r="A119">
            <v>113</v>
          </cell>
          <cell r="M119">
            <v>999</v>
          </cell>
          <cell r="P119">
            <v>0</v>
          </cell>
          <cell r="Q119">
            <v>999</v>
          </cell>
        </row>
        <row r="120">
          <cell r="A120">
            <v>114</v>
          </cell>
          <cell r="M120">
            <v>999</v>
          </cell>
          <cell r="P120">
            <v>0</v>
          </cell>
          <cell r="Q120">
            <v>999</v>
          </cell>
        </row>
        <row r="121">
          <cell r="A121">
            <v>115</v>
          </cell>
          <cell r="M121">
            <v>999</v>
          </cell>
          <cell r="P121">
            <v>0</v>
          </cell>
          <cell r="Q121">
            <v>999</v>
          </cell>
        </row>
        <row r="122">
          <cell r="A122">
            <v>116</v>
          </cell>
          <cell r="M122">
            <v>999</v>
          </cell>
          <cell r="P122">
            <v>0</v>
          </cell>
          <cell r="Q122">
            <v>999</v>
          </cell>
        </row>
        <row r="123">
          <cell r="A123">
            <v>117</v>
          </cell>
          <cell r="M123">
            <v>999</v>
          </cell>
          <cell r="P123">
            <v>0</v>
          </cell>
          <cell r="Q123">
            <v>999</v>
          </cell>
        </row>
        <row r="124">
          <cell r="A124">
            <v>118</v>
          </cell>
          <cell r="M124">
            <v>999</v>
          </cell>
          <cell r="P124">
            <v>0</v>
          </cell>
          <cell r="Q124">
            <v>999</v>
          </cell>
        </row>
        <row r="125">
          <cell r="A125">
            <v>119</v>
          </cell>
          <cell r="M125">
            <v>999</v>
          </cell>
          <cell r="P125">
            <v>0</v>
          </cell>
          <cell r="Q125">
            <v>999</v>
          </cell>
        </row>
        <row r="126">
          <cell r="A126">
            <v>120</v>
          </cell>
          <cell r="M126">
            <v>999</v>
          </cell>
          <cell r="P126">
            <v>0</v>
          </cell>
          <cell r="Q126">
            <v>999</v>
          </cell>
        </row>
        <row r="127">
          <cell r="A127">
            <v>121</v>
          </cell>
          <cell r="M127">
            <v>999</v>
          </cell>
          <cell r="P127">
            <v>0</v>
          </cell>
          <cell r="Q127">
            <v>999</v>
          </cell>
        </row>
        <row r="128">
          <cell r="A128">
            <v>122</v>
          </cell>
          <cell r="M128">
            <v>999</v>
          </cell>
          <cell r="P128">
            <v>0</v>
          </cell>
          <cell r="Q128">
            <v>999</v>
          </cell>
        </row>
        <row r="129">
          <cell r="A129">
            <v>123</v>
          </cell>
          <cell r="M129">
            <v>999</v>
          </cell>
          <cell r="P129">
            <v>0</v>
          </cell>
          <cell r="Q129">
            <v>999</v>
          </cell>
        </row>
        <row r="130">
          <cell r="A130">
            <v>124</v>
          </cell>
          <cell r="M130">
            <v>999</v>
          </cell>
          <cell r="P130">
            <v>0</v>
          </cell>
          <cell r="Q130">
            <v>999</v>
          </cell>
        </row>
        <row r="131">
          <cell r="A131">
            <v>125</v>
          </cell>
          <cell r="M131">
            <v>999</v>
          </cell>
          <cell r="P131">
            <v>0</v>
          </cell>
          <cell r="Q131">
            <v>999</v>
          </cell>
        </row>
        <row r="132">
          <cell r="A132">
            <v>126</v>
          </cell>
          <cell r="M132">
            <v>999</v>
          </cell>
          <cell r="P132">
            <v>0</v>
          </cell>
          <cell r="Q132">
            <v>999</v>
          </cell>
        </row>
        <row r="133">
          <cell r="A133">
            <v>127</v>
          </cell>
          <cell r="M133">
            <v>999</v>
          </cell>
          <cell r="P133">
            <v>0</v>
          </cell>
          <cell r="Q133">
            <v>999</v>
          </cell>
        </row>
        <row r="134">
          <cell r="A134">
            <v>128</v>
          </cell>
          <cell r="M134">
            <v>999</v>
          </cell>
          <cell r="P134">
            <v>0</v>
          </cell>
          <cell r="Q134">
            <v>999</v>
          </cell>
        </row>
      </sheetData>
      <sheetData sheetId="20"/>
      <sheetData sheetId="21"/>
      <sheetData sheetId="22"/>
      <sheetData sheetId="23"/>
      <sheetData sheetId="24">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DUKE</v>
          </cell>
          <cell r="C8" t="str">
            <v>Akiel</v>
          </cell>
          <cell r="G8" t="str">
            <v>LEWIS</v>
          </cell>
          <cell r="H8" t="str">
            <v>Javier</v>
          </cell>
          <cell r="L8">
            <v>0</v>
          </cell>
          <cell r="O8">
            <v>0</v>
          </cell>
          <cell r="P8">
            <v>0</v>
          </cell>
          <cell r="Q8">
            <v>0</v>
          </cell>
          <cell r="R8">
            <v>0</v>
          </cell>
          <cell r="U8">
            <v>0</v>
          </cell>
          <cell r="V8">
            <v>1</v>
          </cell>
        </row>
        <row r="9">
          <cell r="A9">
            <v>2</v>
          </cell>
          <cell r="B9" t="str">
            <v>CHUNG</v>
          </cell>
          <cell r="C9" t="str">
            <v>Richard</v>
          </cell>
          <cell r="G9" t="str">
            <v>WARD</v>
          </cell>
          <cell r="H9" t="str">
            <v>Jerome</v>
          </cell>
          <cell r="L9">
            <v>0</v>
          </cell>
          <cell r="O9">
            <v>0</v>
          </cell>
          <cell r="P9">
            <v>0</v>
          </cell>
          <cell r="Q9">
            <v>0</v>
          </cell>
          <cell r="R9">
            <v>0</v>
          </cell>
          <cell r="U9">
            <v>0</v>
          </cell>
          <cell r="V9">
            <v>2</v>
          </cell>
        </row>
        <row r="10">
          <cell r="A10">
            <v>3</v>
          </cell>
          <cell r="B10" t="str">
            <v>AUGUSTE</v>
          </cell>
          <cell r="C10" t="str">
            <v>Colin</v>
          </cell>
          <cell r="G10" t="str">
            <v>MOHAMMED</v>
          </cell>
          <cell r="H10" t="str">
            <v>Nabeel</v>
          </cell>
          <cell r="L10">
            <v>0</v>
          </cell>
          <cell r="O10">
            <v>0</v>
          </cell>
          <cell r="P10">
            <v>0</v>
          </cell>
          <cell r="Q10">
            <v>0</v>
          </cell>
          <cell r="R10">
            <v>0</v>
          </cell>
          <cell r="U10">
            <v>0</v>
          </cell>
          <cell r="V10">
            <v>3</v>
          </cell>
        </row>
        <row r="11">
          <cell r="A11">
            <v>4</v>
          </cell>
          <cell r="B11" t="str">
            <v>HACKSHAW</v>
          </cell>
          <cell r="C11" t="str">
            <v>Ross</v>
          </cell>
          <cell r="G11" t="str">
            <v>HACKSHAW</v>
          </cell>
          <cell r="H11" t="str">
            <v>Scott</v>
          </cell>
          <cell r="L11">
            <v>0</v>
          </cell>
          <cell r="O11">
            <v>0</v>
          </cell>
          <cell r="P11">
            <v>0</v>
          </cell>
          <cell r="Q11">
            <v>0</v>
          </cell>
          <cell r="R11">
            <v>0</v>
          </cell>
          <cell r="U11">
            <v>0</v>
          </cell>
          <cell r="V11">
            <v>4</v>
          </cell>
        </row>
        <row r="12">
          <cell r="A12">
            <v>5</v>
          </cell>
          <cell r="B12" t="str">
            <v>ROBINSON</v>
          </cell>
          <cell r="C12" t="str">
            <v>Gian Luc</v>
          </cell>
          <cell r="G12" t="str">
            <v>ROBINSON</v>
          </cell>
          <cell r="H12" t="str">
            <v>Ronald</v>
          </cell>
          <cell r="L12">
            <v>0</v>
          </cell>
          <cell r="O12">
            <v>0</v>
          </cell>
          <cell r="P12">
            <v>0</v>
          </cell>
          <cell r="Q12">
            <v>0</v>
          </cell>
          <cell r="R12">
            <v>0</v>
          </cell>
          <cell r="U12">
            <v>0</v>
          </cell>
        </row>
        <row r="13">
          <cell r="A13">
            <v>6</v>
          </cell>
          <cell r="B13" t="str">
            <v>MOONARSAR</v>
          </cell>
          <cell r="C13" t="str">
            <v>Keshan</v>
          </cell>
          <cell r="G13" t="str">
            <v>PATRICK</v>
          </cell>
          <cell r="H13" t="str">
            <v>Nkrumah</v>
          </cell>
          <cell r="L13">
            <v>0</v>
          </cell>
          <cell r="O13">
            <v>0</v>
          </cell>
          <cell r="P13">
            <v>0</v>
          </cell>
          <cell r="Q13">
            <v>0</v>
          </cell>
          <cell r="R13">
            <v>0</v>
          </cell>
          <cell r="U13">
            <v>0</v>
          </cell>
        </row>
        <row r="14">
          <cell r="A14">
            <v>7</v>
          </cell>
          <cell r="B14" t="str">
            <v>ALEXIS</v>
          </cell>
          <cell r="C14" t="str">
            <v>Jadon</v>
          </cell>
          <cell r="G14" t="str">
            <v>GRAZETTE</v>
          </cell>
          <cell r="H14" t="str">
            <v>Winnington</v>
          </cell>
          <cell r="L14">
            <v>0</v>
          </cell>
          <cell r="O14">
            <v>0</v>
          </cell>
          <cell r="P14">
            <v>0</v>
          </cell>
          <cell r="Q14">
            <v>0</v>
          </cell>
          <cell r="R14">
            <v>0</v>
          </cell>
          <cell r="U14">
            <v>0</v>
          </cell>
        </row>
        <row r="15">
          <cell r="A15">
            <v>8</v>
          </cell>
          <cell r="B15" t="str">
            <v>YOUSEFF</v>
          </cell>
          <cell r="C15" t="str">
            <v>Farid</v>
          </cell>
          <cell r="G15" t="str">
            <v>WILLIAMS</v>
          </cell>
          <cell r="H15" t="str">
            <v>Sonny</v>
          </cell>
          <cell r="L15">
            <v>0</v>
          </cell>
          <cell r="O15">
            <v>0</v>
          </cell>
          <cell r="P15">
            <v>0</v>
          </cell>
          <cell r="Q15">
            <v>0</v>
          </cell>
          <cell r="R15">
            <v>0</v>
          </cell>
          <cell r="U15">
            <v>0</v>
          </cell>
        </row>
        <row r="16">
          <cell r="A16">
            <v>9</v>
          </cell>
          <cell r="B16" t="str">
            <v>JEARY</v>
          </cell>
          <cell r="C16" t="str">
            <v>Ethan</v>
          </cell>
          <cell r="G16" t="str">
            <v>WEST</v>
          </cell>
          <cell r="H16" t="str">
            <v>Samuel</v>
          </cell>
          <cell r="L16">
            <v>0</v>
          </cell>
          <cell r="O16">
            <v>0</v>
          </cell>
          <cell r="P16">
            <v>0</v>
          </cell>
          <cell r="Q16">
            <v>0</v>
          </cell>
          <cell r="R16">
            <v>0</v>
          </cell>
          <cell r="U16">
            <v>0</v>
          </cell>
        </row>
        <row r="17">
          <cell r="A17">
            <v>10</v>
          </cell>
          <cell r="B17" t="str">
            <v>THOMAS</v>
          </cell>
          <cell r="C17" t="str">
            <v>Ryan</v>
          </cell>
          <cell r="G17" t="str">
            <v>TOM</v>
          </cell>
          <cell r="H17" t="str">
            <v>Brandon</v>
          </cell>
          <cell r="L17">
            <v>0</v>
          </cell>
          <cell r="O17">
            <v>0</v>
          </cell>
          <cell r="P17">
            <v>0</v>
          </cell>
          <cell r="Q17">
            <v>0</v>
          </cell>
          <cell r="R17">
            <v>0</v>
          </cell>
          <cell r="U17">
            <v>0</v>
          </cell>
        </row>
        <row r="18">
          <cell r="A18">
            <v>11</v>
          </cell>
          <cell r="B18" t="str">
            <v>CHAN</v>
          </cell>
          <cell r="C18" t="str">
            <v>Aaron</v>
          </cell>
          <cell r="G18" t="str">
            <v>GREGOIRE</v>
          </cell>
          <cell r="H18" t="str">
            <v>Brandon</v>
          </cell>
          <cell r="L18">
            <v>0</v>
          </cell>
          <cell r="O18">
            <v>0</v>
          </cell>
          <cell r="P18">
            <v>0</v>
          </cell>
          <cell r="Q18">
            <v>0</v>
          </cell>
          <cell r="R18">
            <v>0</v>
          </cell>
          <cell r="U18">
            <v>0</v>
          </cell>
        </row>
        <row r="19">
          <cell r="A19">
            <v>12</v>
          </cell>
          <cell r="B19" t="str">
            <v>BRANKER</v>
          </cell>
          <cell r="C19" t="str">
            <v>Jerome</v>
          </cell>
          <cell r="G19" t="str">
            <v>DANCLAR</v>
          </cell>
          <cell r="H19" t="str">
            <v>Jermille</v>
          </cell>
          <cell r="L19">
            <v>0</v>
          </cell>
          <cell r="O19">
            <v>0</v>
          </cell>
          <cell r="P19">
            <v>0</v>
          </cell>
          <cell r="Q19">
            <v>0</v>
          </cell>
          <cell r="R19">
            <v>0</v>
          </cell>
          <cell r="U19">
            <v>0</v>
          </cell>
        </row>
        <row r="20">
          <cell r="A20">
            <v>13</v>
          </cell>
          <cell r="B20" t="str">
            <v>ABRAHAM</v>
          </cell>
          <cell r="C20" t="str">
            <v>Joshua</v>
          </cell>
          <cell r="G20" t="str">
            <v>RAMKISSON</v>
          </cell>
          <cell r="H20" t="str">
            <v>Adam</v>
          </cell>
          <cell r="L20">
            <v>0</v>
          </cell>
          <cell r="O20">
            <v>0</v>
          </cell>
          <cell r="P20">
            <v>0</v>
          </cell>
          <cell r="Q20">
            <v>0</v>
          </cell>
          <cell r="R20">
            <v>0</v>
          </cell>
          <cell r="U20">
            <v>0</v>
          </cell>
        </row>
        <row r="21">
          <cell r="A21">
            <v>14</v>
          </cell>
          <cell r="B21" t="str">
            <v>DENOON</v>
          </cell>
          <cell r="C21" t="str">
            <v>Dunstan</v>
          </cell>
          <cell r="G21" t="str">
            <v>TRIM</v>
          </cell>
          <cell r="H21" t="str">
            <v>Kyrel</v>
          </cell>
          <cell r="L21">
            <v>0</v>
          </cell>
          <cell r="O21">
            <v>0</v>
          </cell>
          <cell r="P21">
            <v>0</v>
          </cell>
          <cell r="Q21">
            <v>0</v>
          </cell>
          <cell r="R21">
            <v>0</v>
          </cell>
          <cell r="U21">
            <v>0</v>
          </cell>
        </row>
        <row r="22">
          <cell r="A22">
            <v>15</v>
          </cell>
          <cell r="B22" t="str">
            <v>ANDREWS</v>
          </cell>
          <cell r="C22" t="str">
            <v>Che</v>
          </cell>
          <cell r="G22" t="str">
            <v>GARSEE</v>
          </cell>
          <cell r="H22" t="str">
            <v>Jameel</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25"/>
      <sheetData sheetId="26"/>
      <sheetData sheetId="27"/>
      <sheetData sheetId="28"/>
      <sheetData sheetId="29"/>
      <sheetData sheetId="30">
        <row r="7">
          <cell r="N7" t="str">
            <v>Joshua ABRAHAM ()</v>
          </cell>
        </row>
        <row r="8">
          <cell r="N8" t="str">
            <v>Leah ALCALA ()</v>
          </cell>
        </row>
        <row r="9">
          <cell r="N9" t="str">
            <v>Jadon ALEXIS ()</v>
          </cell>
        </row>
        <row r="10">
          <cell r="N10" t="str">
            <v>Che ANDREWS ()</v>
          </cell>
        </row>
        <row r="11">
          <cell r="N11" t="str">
            <v>Danyel ANGUS ()</v>
          </cell>
        </row>
        <row r="12">
          <cell r="N12" t="str">
            <v>Colin AUGUSTE ()</v>
          </cell>
        </row>
        <row r="13">
          <cell r="N13" t="str">
            <v>Dion AUGUSTE ()</v>
          </cell>
        </row>
        <row r="14">
          <cell r="N14" t="str">
            <v>Sindy BEACH ()</v>
          </cell>
        </row>
        <row r="15">
          <cell r="N15" t="str">
            <v>Jerome BRANKER ()</v>
          </cell>
        </row>
        <row r="16">
          <cell r="N16" t="str">
            <v>Alexix BRUCE ()</v>
          </cell>
        </row>
        <row r="17">
          <cell r="N17" t="str">
            <v>Brendon BRUCE ()</v>
          </cell>
        </row>
        <row r="18">
          <cell r="N18" t="str">
            <v>Aaron CHAN ()</v>
          </cell>
        </row>
        <row r="19">
          <cell r="N19" t="str">
            <v>Richard CHUNG ()</v>
          </cell>
        </row>
        <row r="20">
          <cell r="N20" t="str">
            <v>Michael COOPER ()</v>
          </cell>
        </row>
        <row r="21">
          <cell r="N21" t="str">
            <v>Jermille DANCLAR ()</v>
          </cell>
        </row>
        <row r="22">
          <cell r="N22" t="str">
            <v>Aer DANIEL-JOSEPH ()</v>
          </cell>
        </row>
        <row r="23">
          <cell r="N23" t="str">
            <v>Joel DAVID ()</v>
          </cell>
        </row>
        <row r="24">
          <cell r="N24" t="str">
            <v>Emma DAVIS ()</v>
          </cell>
        </row>
        <row r="25">
          <cell r="N25" t="str">
            <v>Luke DE CARIES ()</v>
          </cell>
        </row>
        <row r="26">
          <cell r="N26" t="str">
            <v>Dunstan DENOON ()</v>
          </cell>
        </row>
        <row r="27">
          <cell r="N27" t="str">
            <v>Andrea DOUGLAS ()</v>
          </cell>
        </row>
        <row r="28">
          <cell r="N28" t="str">
            <v>Akiel DUKE ()</v>
          </cell>
        </row>
        <row r="29">
          <cell r="N29" t="str">
            <v>Mc Colin FONTENELLE ()</v>
          </cell>
        </row>
        <row r="30">
          <cell r="N30" t="str">
            <v>Caren FRANCOIS ()</v>
          </cell>
        </row>
        <row r="31">
          <cell r="N31" t="str">
            <v>Jameel GARSEE ()</v>
          </cell>
        </row>
        <row r="32">
          <cell r="N32" t="str">
            <v>Ivor GRAZETTE ()</v>
          </cell>
        </row>
        <row r="33">
          <cell r="N33" t="str">
            <v>Winnington GRAZETTE ()</v>
          </cell>
        </row>
        <row r="34">
          <cell r="N34" t="str">
            <v>Brandon GREGOIRE ()</v>
          </cell>
        </row>
        <row r="35">
          <cell r="N35" t="str">
            <v>Ross HACKSHAW ()</v>
          </cell>
        </row>
        <row r="36">
          <cell r="N36" t="str">
            <v>Scott HACKSHAW ()</v>
          </cell>
        </row>
        <row r="37">
          <cell r="N37" t="str">
            <v>Maria HONORE ()</v>
          </cell>
        </row>
        <row r="38">
          <cell r="N38" t="str">
            <v>Kobe JAMES ()</v>
          </cell>
        </row>
        <row r="39">
          <cell r="N39" t="str">
            <v>Ethan JEARY` ()</v>
          </cell>
        </row>
        <row r="40">
          <cell r="N40" t="str">
            <v>Carla JOSEPH ()</v>
          </cell>
        </row>
        <row r="41">
          <cell r="N41" t="str">
            <v>Dandy Richard JOSEPH ()</v>
          </cell>
        </row>
        <row r="42">
          <cell r="N42" t="str">
            <v>Kyle KERRY ()</v>
          </cell>
        </row>
        <row r="43">
          <cell r="N43" t="str">
            <v>Anya KING ()</v>
          </cell>
        </row>
        <row r="44">
          <cell r="N44" t="str">
            <v>Victoria KOYLASS ()</v>
          </cell>
        </row>
        <row r="45">
          <cell r="N45" t="str">
            <v>Edward LAQUIS ()</v>
          </cell>
        </row>
        <row r="46">
          <cell r="N46" t="str">
            <v>Andre LAWRENCE ()</v>
          </cell>
        </row>
        <row r="47">
          <cell r="N47" t="str">
            <v>Emily LAWRENCE ()</v>
          </cell>
        </row>
        <row r="48">
          <cell r="N48" t="str">
            <v>Yolande LEACOCK ()</v>
          </cell>
        </row>
        <row r="49">
          <cell r="N49" t="str">
            <v>Yin LEE ASSANG ()</v>
          </cell>
        </row>
        <row r="50">
          <cell r="N50" t="str">
            <v>Javier LEWIS ()</v>
          </cell>
        </row>
        <row r="51">
          <cell r="N51" t="str">
            <v>Neil LINGO ()</v>
          </cell>
        </row>
        <row r="52">
          <cell r="N52" t="str">
            <v>Calista MOHAMMED ()</v>
          </cell>
        </row>
        <row r="53">
          <cell r="N53" t="str">
            <v>Nabeel MOHAMMED ()</v>
          </cell>
        </row>
        <row r="54">
          <cell r="N54" t="str">
            <v>Keshan MOOASAR ()</v>
          </cell>
        </row>
        <row r="55">
          <cell r="N55" t="str">
            <v>Bis MUKERJI ()</v>
          </cell>
        </row>
        <row r="56">
          <cell r="N56" t="str">
            <v>Chelsea MUKERJI ()</v>
          </cell>
        </row>
        <row r="57">
          <cell r="N57" t="str">
            <v>Jordan MUKERJI ()</v>
          </cell>
        </row>
        <row r="58">
          <cell r="N58" t="str">
            <v>Ebolum NWOKOLO ()</v>
          </cell>
        </row>
        <row r="59">
          <cell r="N59" t="str">
            <v>Osenyonne NWOKOLO ()</v>
          </cell>
        </row>
        <row r="60">
          <cell r="N60" t="str">
            <v>Nkrumah PATRICK ()</v>
          </cell>
        </row>
        <row r="61">
          <cell r="N61" t="str">
            <v>Michael PEMBERTON ()</v>
          </cell>
        </row>
        <row r="62">
          <cell r="N62" t="str">
            <v>Tameka PETERSON ()</v>
          </cell>
        </row>
        <row r="63">
          <cell r="N63" t="str">
            <v>Adam RAMKISSON ()</v>
          </cell>
        </row>
        <row r="64">
          <cell r="N64" t="str">
            <v>Frank RAMUDIT ()</v>
          </cell>
        </row>
        <row r="65">
          <cell r="N65" t="str">
            <v>Peter RICHARDS ()</v>
          </cell>
        </row>
        <row r="66">
          <cell r="N66" t="str">
            <v>Gian Luc ROBINSON ()</v>
          </cell>
        </row>
        <row r="67">
          <cell r="N67" t="str">
            <v>Jelani ROBINSON ()</v>
          </cell>
        </row>
        <row r="68">
          <cell r="N68" t="str">
            <v>Ronald ROBINSON ()</v>
          </cell>
        </row>
        <row r="69">
          <cell r="N69" t="str">
            <v>Sarah SALANDY ()</v>
          </cell>
        </row>
        <row r="70">
          <cell r="N70" t="str">
            <v>Hayden SALIM ()</v>
          </cell>
        </row>
        <row r="71">
          <cell r="N71" t="str">
            <v>Clint SANDY ()</v>
          </cell>
        </row>
        <row r="72">
          <cell r="N72" t="str">
            <v>Everest SIMON ()</v>
          </cell>
        </row>
        <row r="73">
          <cell r="N73" t="str">
            <v>Solange SKEENE ()</v>
          </cell>
        </row>
        <row r="74">
          <cell r="N74" t="str">
            <v>Thalia SKEENE ()</v>
          </cell>
        </row>
        <row r="75">
          <cell r="N75" t="str">
            <v>Levon SYLVESTER ()</v>
          </cell>
        </row>
        <row r="76">
          <cell r="N76" t="str">
            <v>Ryan THOMAS ()</v>
          </cell>
        </row>
        <row r="77">
          <cell r="N77" t="str">
            <v>Brandon TOM ()</v>
          </cell>
        </row>
        <row r="78">
          <cell r="N78" t="str">
            <v>Emma Rose TRESTRAIL ()</v>
          </cell>
        </row>
        <row r="79">
          <cell r="N79" t="str">
            <v>Kyrel TRIM ()</v>
          </cell>
        </row>
        <row r="80">
          <cell r="N80" t="str">
            <v>Krystan VALENTINE ()</v>
          </cell>
        </row>
        <row r="81">
          <cell r="N81" t="str">
            <v>Ricky VILLAROEL ()</v>
          </cell>
        </row>
        <row r="82">
          <cell r="N82" t="str">
            <v>Jerome WARD ()</v>
          </cell>
        </row>
        <row r="83">
          <cell r="N83" t="str">
            <v>Michael WEST ()</v>
          </cell>
        </row>
        <row r="84">
          <cell r="N84" t="str">
            <v>Samuel WEST ()</v>
          </cell>
        </row>
        <row r="85">
          <cell r="N85" t="str">
            <v>Aura WHITTIER ()</v>
          </cell>
        </row>
        <row r="86">
          <cell r="N86" t="str">
            <v>Rahsaan WILKINSON ()</v>
          </cell>
        </row>
        <row r="87">
          <cell r="N87" t="str">
            <v>Sony WILLIAMS ()</v>
          </cell>
        </row>
        <row r="88">
          <cell r="N88" t="str">
            <v>Karl WOODS ()</v>
          </cell>
        </row>
        <row r="89">
          <cell r="N89" t="str">
            <v>Farid YOUSEFF ()</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0">
          <cell r="N100">
            <v>0</v>
          </cell>
        </row>
        <row r="101">
          <cell r="N101">
            <v>0</v>
          </cell>
        </row>
        <row r="102">
          <cell r="N102">
            <v>0</v>
          </cell>
        </row>
        <row r="103">
          <cell r="N103">
            <v>0</v>
          </cell>
        </row>
        <row r="104">
          <cell r="N104">
            <v>0</v>
          </cell>
        </row>
        <row r="105">
          <cell r="N105">
            <v>0</v>
          </cell>
        </row>
        <row r="106">
          <cell r="N106">
            <v>0</v>
          </cell>
        </row>
        <row r="107">
          <cell r="N107">
            <v>0</v>
          </cell>
        </row>
        <row r="108">
          <cell r="N108">
            <v>0</v>
          </cell>
        </row>
        <row r="109">
          <cell r="N109">
            <v>0</v>
          </cell>
        </row>
        <row r="110">
          <cell r="N110">
            <v>0</v>
          </cell>
        </row>
        <row r="111">
          <cell r="N111">
            <v>0</v>
          </cell>
        </row>
        <row r="112">
          <cell r="N112">
            <v>0</v>
          </cell>
        </row>
        <row r="113">
          <cell r="N113">
            <v>0</v>
          </cell>
        </row>
        <row r="114">
          <cell r="N114">
            <v>0</v>
          </cell>
        </row>
        <row r="115">
          <cell r="N115">
            <v>0</v>
          </cell>
        </row>
        <row r="116">
          <cell r="N116">
            <v>0</v>
          </cell>
        </row>
        <row r="117">
          <cell r="N117">
            <v>0</v>
          </cell>
        </row>
        <row r="118">
          <cell r="N118">
            <v>0</v>
          </cell>
        </row>
        <row r="119">
          <cell r="N119">
            <v>0</v>
          </cell>
        </row>
        <row r="120">
          <cell r="N120">
            <v>0</v>
          </cell>
        </row>
        <row r="121">
          <cell r="N121">
            <v>0</v>
          </cell>
        </row>
        <row r="122">
          <cell r="N122">
            <v>0</v>
          </cell>
        </row>
        <row r="123">
          <cell r="N123">
            <v>0</v>
          </cell>
        </row>
        <row r="124">
          <cell r="N124">
            <v>0</v>
          </cell>
        </row>
        <row r="125">
          <cell r="N125">
            <v>0</v>
          </cell>
        </row>
        <row r="126">
          <cell r="N126">
            <v>0</v>
          </cell>
        </row>
        <row r="127">
          <cell r="N127">
            <v>0</v>
          </cell>
        </row>
        <row r="128">
          <cell r="N128">
            <v>0</v>
          </cell>
        </row>
        <row r="129">
          <cell r="N129">
            <v>0</v>
          </cell>
        </row>
        <row r="130">
          <cell r="N130">
            <v>0</v>
          </cell>
        </row>
        <row r="131">
          <cell r="N131">
            <v>0</v>
          </cell>
        </row>
        <row r="132">
          <cell r="N132">
            <v>0</v>
          </cell>
        </row>
        <row r="133">
          <cell r="N133">
            <v>0</v>
          </cell>
        </row>
        <row r="134">
          <cell r="N134">
            <v>0</v>
          </cell>
        </row>
        <row r="135">
          <cell r="N135">
            <v>0</v>
          </cell>
        </row>
        <row r="136">
          <cell r="N136">
            <v>0</v>
          </cell>
        </row>
        <row r="137">
          <cell r="N137">
            <v>0</v>
          </cell>
        </row>
        <row r="138">
          <cell r="N138">
            <v>0</v>
          </cell>
        </row>
        <row r="139">
          <cell r="N139">
            <v>0</v>
          </cell>
        </row>
        <row r="140">
          <cell r="N140">
            <v>0</v>
          </cell>
        </row>
        <row r="141">
          <cell r="N141">
            <v>0</v>
          </cell>
        </row>
        <row r="142">
          <cell r="N142">
            <v>0</v>
          </cell>
        </row>
        <row r="143">
          <cell r="N143">
            <v>0</v>
          </cell>
        </row>
        <row r="144">
          <cell r="N144">
            <v>0</v>
          </cell>
        </row>
        <row r="145">
          <cell r="N145">
            <v>0</v>
          </cell>
        </row>
        <row r="146">
          <cell r="N146">
            <v>0</v>
          </cell>
        </row>
        <row r="147">
          <cell r="N147">
            <v>0</v>
          </cell>
        </row>
        <row r="148">
          <cell r="N148">
            <v>0</v>
          </cell>
        </row>
        <row r="149">
          <cell r="N149">
            <v>0</v>
          </cell>
        </row>
        <row r="150">
          <cell r="N150">
            <v>0</v>
          </cell>
        </row>
        <row r="151">
          <cell r="N151">
            <v>0</v>
          </cell>
        </row>
        <row r="152">
          <cell r="N152">
            <v>0</v>
          </cell>
        </row>
        <row r="153">
          <cell r="N153">
            <v>0</v>
          </cell>
        </row>
        <row r="154">
          <cell r="N154">
            <v>0</v>
          </cell>
        </row>
        <row r="155">
          <cell r="N155">
            <v>0</v>
          </cell>
        </row>
        <row r="156">
          <cell r="N156">
            <v>0</v>
          </cell>
        </row>
        <row r="157">
          <cell r="N157">
            <v>0</v>
          </cell>
        </row>
        <row r="158">
          <cell r="N158">
            <v>0</v>
          </cell>
        </row>
        <row r="159">
          <cell r="N159">
            <v>0</v>
          </cell>
        </row>
        <row r="160">
          <cell r="N160">
            <v>0</v>
          </cell>
        </row>
        <row r="161">
          <cell r="N161">
            <v>0</v>
          </cell>
        </row>
        <row r="162">
          <cell r="N162">
            <v>0</v>
          </cell>
        </row>
        <row r="163">
          <cell r="N163">
            <v>0</v>
          </cell>
        </row>
        <row r="164">
          <cell r="N164">
            <v>0</v>
          </cell>
        </row>
        <row r="165">
          <cell r="N165">
            <v>0</v>
          </cell>
        </row>
        <row r="166">
          <cell r="N166">
            <v>0</v>
          </cell>
        </row>
        <row r="167">
          <cell r="N167">
            <v>0</v>
          </cell>
        </row>
        <row r="168">
          <cell r="N168">
            <v>0</v>
          </cell>
        </row>
        <row r="169">
          <cell r="N169">
            <v>0</v>
          </cell>
        </row>
        <row r="170">
          <cell r="N170">
            <v>0</v>
          </cell>
        </row>
        <row r="171">
          <cell r="N171">
            <v>0</v>
          </cell>
        </row>
        <row r="172">
          <cell r="N172">
            <v>0</v>
          </cell>
        </row>
        <row r="173">
          <cell r="N173">
            <v>0</v>
          </cell>
        </row>
        <row r="174">
          <cell r="N174">
            <v>0</v>
          </cell>
        </row>
        <row r="175">
          <cell r="N175">
            <v>0</v>
          </cell>
        </row>
        <row r="176">
          <cell r="N176">
            <v>0</v>
          </cell>
        </row>
        <row r="177">
          <cell r="N177">
            <v>0</v>
          </cell>
        </row>
        <row r="178">
          <cell r="N178">
            <v>0</v>
          </cell>
        </row>
        <row r="179">
          <cell r="N179">
            <v>0</v>
          </cell>
        </row>
        <row r="180">
          <cell r="N180">
            <v>0</v>
          </cell>
        </row>
        <row r="181">
          <cell r="N181">
            <v>0</v>
          </cell>
        </row>
        <row r="182">
          <cell r="N182">
            <v>0</v>
          </cell>
        </row>
        <row r="183">
          <cell r="N183">
            <v>0</v>
          </cell>
        </row>
        <row r="184">
          <cell r="N184">
            <v>0</v>
          </cell>
        </row>
        <row r="185">
          <cell r="N185">
            <v>0</v>
          </cell>
        </row>
        <row r="186">
          <cell r="N186">
            <v>0</v>
          </cell>
        </row>
        <row r="187">
          <cell r="N187">
            <v>0</v>
          </cell>
        </row>
        <row r="188">
          <cell r="N188">
            <v>0</v>
          </cell>
        </row>
        <row r="189">
          <cell r="N189">
            <v>0</v>
          </cell>
        </row>
        <row r="190">
          <cell r="N190">
            <v>0</v>
          </cell>
        </row>
        <row r="191">
          <cell r="N191">
            <v>0</v>
          </cell>
        </row>
        <row r="192">
          <cell r="N192">
            <v>0</v>
          </cell>
        </row>
        <row r="193">
          <cell r="N193">
            <v>0</v>
          </cell>
        </row>
        <row r="194">
          <cell r="N194">
            <v>0</v>
          </cell>
        </row>
        <row r="195">
          <cell r="N195">
            <v>0</v>
          </cell>
        </row>
        <row r="196">
          <cell r="N196">
            <v>0</v>
          </cell>
        </row>
        <row r="197">
          <cell r="N197">
            <v>0</v>
          </cell>
        </row>
        <row r="198">
          <cell r="N198">
            <v>0</v>
          </cell>
        </row>
        <row r="199">
          <cell r="N199">
            <v>0</v>
          </cell>
        </row>
        <row r="200">
          <cell r="N200">
            <v>0</v>
          </cell>
        </row>
        <row r="201">
          <cell r="N201">
            <v>0</v>
          </cell>
        </row>
        <row r="202">
          <cell r="N202">
            <v>0</v>
          </cell>
        </row>
        <row r="203">
          <cell r="N203">
            <v>0</v>
          </cell>
        </row>
        <row r="204">
          <cell r="N204">
            <v>0</v>
          </cell>
        </row>
        <row r="205">
          <cell r="N205">
            <v>0</v>
          </cell>
        </row>
        <row r="206">
          <cell r="N206">
            <v>0</v>
          </cell>
        </row>
        <row r="207">
          <cell r="N207">
            <v>0</v>
          </cell>
        </row>
        <row r="208">
          <cell r="N208">
            <v>0</v>
          </cell>
        </row>
        <row r="209">
          <cell r="N209">
            <v>0</v>
          </cell>
        </row>
        <row r="210">
          <cell r="N210">
            <v>0</v>
          </cell>
        </row>
        <row r="211">
          <cell r="N211">
            <v>0</v>
          </cell>
        </row>
        <row r="212">
          <cell r="N212">
            <v>0</v>
          </cell>
        </row>
        <row r="213">
          <cell r="N213">
            <v>0</v>
          </cell>
        </row>
        <row r="214">
          <cell r="N214">
            <v>0</v>
          </cell>
        </row>
        <row r="215">
          <cell r="N215">
            <v>0</v>
          </cell>
        </row>
        <row r="216">
          <cell r="N216">
            <v>0</v>
          </cell>
        </row>
        <row r="217">
          <cell r="N217">
            <v>0</v>
          </cell>
        </row>
        <row r="218">
          <cell r="N218">
            <v>0</v>
          </cell>
        </row>
        <row r="219">
          <cell r="N219">
            <v>0</v>
          </cell>
        </row>
        <row r="220">
          <cell r="N220">
            <v>0</v>
          </cell>
        </row>
        <row r="221">
          <cell r="N221">
            <v>0</v>
          </cell>
        </row>
        <row r="222">
          <cell r="N222">
            <v>0</v>
          </cell>
        </row>
        <row r="223">
          <cell r="N223">
            <v>0</v>
          </cell>
        </row>
        <row r="224">
          <cell r="N224">
            <v>0</v>
          </cell>
        </row>
        <row r="225">
          <cell r="N225">
            <v>0</v>
          </cell>
        </row>
        <row r="226">
          <cell r="N226">
            <v>0</v>
          </cell>
        </row>
        <row r="227">
          <cell r="N227">
            <v>0</v>
          </cell>
        </row>
        <row r="228">
          <cell r="N228">
            <v>0</v>
          </cell>
        </row>
        <row r="229">
          <cell r="N229">
            <v>0</v>
          </cell>
        </row>
        <row r="230">
          <cell r="N230">
            <v>0</v>
          </cell>
        </row>
        <row r="231">
          <cell r="N231">
            <v>0</v>
          </cell>
        </row>
        <row r="232">
          <cell r="N232">
            <v>0</v>
          </cell>
        </row>
        <row r="233">
          <cell r="N233">
            <v>0</v>
          </cell>
        </row>
        <row r="234">
          <cell r="N234">
            <v>0</v>
          </cell>
        </row>
        <row r="235">
          <cell r="N235">
            <v>0</v>
          </cell>
        </row>
        <row r="236">
          <cell r="N236">
            <v>0</v>
          </cell>
        </row>
        <row r="237">
          <cell r="N237">
            <v>0</v>
          </cell>
        </row>
        <row r="238">
          <cell r="N238">
            <v>0</v>
          </cell>
        </row>
        <row r="239">
          <cell r="N239">
            <v>0</v>
          </cell>
        </row>
        <row r="240">
          <cell r="N240">
            <v>0</v>
          </cell>
        </row>
        <row r="241">
          <cell r="N241">
            <v>0</v>
          </cell>
        </row>
        <row r="242">
          <cell r="N242">
            <v>0</v>
          </cell>
        </row>
        <row r="243">
          <cell r="N243">
            <v>0</v>
          </cell>
        </row>
        <row r="244">
          <cell r="N244">
            <v>0</v>
          </cell>
        </row>
        <row r="245">
          <cell r="N245">
            <v>0</v>
          </cell>
        </row>
        <row r="246">
          <cell r="N246">
            <v>0</v>
          </cell>
        </row>
        <row r="247">
          <cell r="N247">
            <v>0</v>
          </cell>
        </row>
        <row r="248">
          <cell r="N248">
            <v>0</v>
          </cell>
        </row>
        <row r="249">
          <cell r="N249">
            <v>0</v>
          </cell>
        </row>
        <row r="250">
          <cell r="N250">
            <v>0</v>
          </cell>
        </row>
        <row r="251">
          <cell r="N251">
            <v>0</v>
          </cell>
        </row>
        <row r="252">
          <cell r="N252">
            <v>0</v>
          </cell>
        </row>
        <row r="253">
          <cell r="N253">
            <v>0</v>
          </cell>
        </row>
        <row r="254">
          <cell r="N254">
            <v>0</v>
          </cell>
        </row>
        <row r="255">
          <cell r="N255">
            <v>0</v>
          </cell>
        </row>
        <row r="256">
          <cell r="N256">
            <v>0</v>
          </cell>
        </row>
        <row r="257">
          <cell r="N257">
            <v>0</v>
          </cell>
        </row>
        <row r="258">
          <cell r="N258">
            <v>0</v>
          </cell>
        </row>
        <row r="259">
          <cell r="N259">
            <v>0</v>
          </cell>
        </row>
        <row r="260">
          <cell r="N260">
            <v>0</v>
          </cell>
        </row>
        <row r="261">
          <cell r="N261">
            <v>0</v>
          </cell>
        </row>
        <row r="262">
          <cell r="N262">
            <v>0</v>
          </cell>
        </row>
        <row r="263">
          <cell r="N263">
            <v>0</v>
          </cell>
        </row>
        <row r="264">
          <cell r="N264">
            <v>0</v>
          </cell>
        </row>
        <row r="265">
          <cell r="N265">
            <v>0</v>
          </cell>
        </row>
        <row r="266">
          <cell r="N266">
            <v>0</v>
          </cell>
        </row>
        <row r="267">
          <cell r="N267">
            <v>0</v>
          </cell>
        </row>
        <row r="268">
          <cell r="N268">
            <v>0</v>
          </cell>
        </row>
        <row r="269">
          <cell r="N269">
            <v>0</v>
          </cell>
        </row>
        <row r="270">
          <cell r="N270">
            <v>0</v>
          </cell>
        </row>
        <row r="271">
          <cell r="N271">
            <v>0</v>
          </cell>
        </row>
        <row r="272">
          <cell r="N272">
            <v>0</v>
          </cell>
        </row>
        <row r="273">
          <cell r="N273">
            <v>0</v>
          </cell>
        </row>
        <row r="274">
          <cell r="N274">
            <v>0</v>
          </cell>
        </row>
        <row r="275">
          <cell r="N275">
            <v>0</v>
          </cell>
        </row>
        <row r="276">
          <cell r="N276">
            <v>0</v>
          </cell>
        </row>
        <row r="277">
          <cell r="N277">
            <v>0</v>
          </cell>
        </row>
        <row r="278">
          <cell r="N278">
            <v>0</v>
          </cell>
        </row>
        <row r="279">
          <cell r="N279">
            <v>0</v>
          </cell>
        </row>
        <row r="280">
          <cell r="N280">
            <v>0</v>
          </cell>
        </row>
        <row r="281">
          <cell r="N281">
            <v>0</v>
          </cell>
        </row>
        <row r="282">
          <cell r="N282">
            <v>0</v>
          </cell>
        </row>
        <row r="283">
          <cell r="N283">
            <v>0</v>
          </cell>
        </row>
        <row r="284">
          <cell r="N284">
            <v>0</v>
          </cell>
        </row>
        <row r="285">
          <cell r="N285">
            <v>0</v>
          </cell>
        </row>
        <row r="286">
          <cell r="N286">
            <v>0</v>
          </cell>
        </row>
        <row r="287">
          <cell r="N287">
            <v>0</v>
          </cell>
        </row>
        <row r="288">
          <cell r="N288">
            <v>0</v>
          </cell>
        </row>
        <row r="289">
          <cell r="N289">
            <v>0</v>
          </cell>
        </row>
        <row r="290">
          <cell r="N290">
            <v>0</v>
          </cell>
        </row>
        <row r="291">
          <cell r="N291">
            <v>0</v>
          </cell>
        </row>
        <row r="292">
          <cell r="N292">
            <v>0</v>
          </cell>
        </row>
        <row r="293">
          <cell r="N293">
            <v>0</v>
          </cell>
        </row>
        <row r="294">
          <cell r="N294">
            <v>0</v>
          </cell>
        </row>
        <row r="295">
          <cell r="N295">
            <v>0</v>
          </cell>
        </row>
        <row r="296">
          <cell r="N296">
            <v>0</v>
          </cell>
        </row>
        <row r="297">
          <cell r="N297">
            <v>0</v>
          </cell>
        </row>
        <row r="298">
          <cell r="N298">
            <v>0</v>
          </cell>
        </row>
        <row r="299">
          <cell r="N299">
            <v>0</v>
          </cell>
        </row>
        <row r="300">
          <cell r="N300">
            <v>0</v>
          </cell>
        </row>
        <row r="301">
          <cell r="N301">
            <v>0</v>
          </cell>
        </row>
        <row r="302">
          <cell r="N302">
            <v>0</v>
          </cell>
        </row>
        <row r="303">
          <cell r="N303">
            <v>0</v>
          </cell>
        </row>
        <row r="304">
          <cell r="N304">
            <v>0</v>
          </cell>
        </row>
        <row r="305">
          <cell r="N305">
            <v>0</v>
          </cell>
        </row>
        <row r="306">
          <cell r="N306">
            <v>0</v>
          </cell>
        </row>
        <row r="307">
          <cell r="N307">
            <v>0</v>
          </cell>
        </row>
        <row r="308">
          <cell r="N308">
            <v>0</v>
          </cell>
        </row>
        <row r="309">
          <cell r="N309">
            <v>0</v>
          </cell>
        </row>
        <row r="310">
          <cell r="N310">
            <v>0</v>
          </cell>
        </row>
        <row r="311">
          <cell r="N311">
            <v>0</v>
          </cell>
        </row>
        <row r="312">
          <cell r="N312">
            <v>0</v>
          </cell>
        </row>
        <row r="313">
          <cell r="N313">
            <v>0</v>
          </cell>
        </row>
        <row r="314">
          <cell r="N314">
            <v>0</v>
          </cell>
        </row>
        <row r="315">
          <cell r="N315">
            <v>0</v>
          </cell>
        </row>
        <row r="316">
          <cell r="N316">
            <v>0</v>
          </cell>
        </row>
        <row r="317">
          <cell r="N317">
            <v>0</v>
          </cell>
        </row>
        <row r="318">
          <cell r="N318">
            <v>0</v>
          </cell>
        </row>
        <row r="319">
          <cell r="N319">
            <v>0</v>
          </cell>
        </row>
        <row r="320">
          <cell r="N320">
            <v>0</v>
          </cell>
        </row>
        <row r="321">
          <cell r="N321">
            <v>0</v>
          </cell>
        </row>
        <row r="322">
          <cell r="N322">
            <v>0</v>
          </cell>
        </row>
        <row r="323">
          <cell r="N323">
            <v>0</v>
          </cell>
        </row>
        <row r="324">
          <cell r="N324">
            <v>0</v>
          </cell>
        </row>
        <row r="325">
          <cell r="N325">
            <v>0</v>
          </cell>
        </row>
        <row r="326">
          <cell r="N326">
            <v>0</v>
          </cell>
        </row>
        <row r="327">
          <cell r="N327">
            <v>0</v>
          </cell>
        </row>
        <row r="328">
          <cell r="N328">
            <v>0</v>
          </cell>
        </row>
        <row r="329">
          <cell r="N329">
            <v>0</v>
          </cell>
        </row>
        <row r="330">
          <cell r="N330">
            <v>0</v>
          </cell>
        </row>
        <row r="331">
          <cell r="N331">
            <v>0</v>
          </cell>
        </row>
        <row r="332">
          <cell r="N332">
            <v>0</v>
          </cell>
        </row>
        <row r="333">
          <cell r="N333">
            <v>0</v>
          </cell>
        </row>
        <row r="334">
          <cell r="N334">
            <v>0</v>
          </cell>
        </row>
        <row r="335">
          <cell r="N335">
            <v>0</v>
          </cell>
        </row>
        <row r="336">
          <cell r="N336">
            <v>0</v>
          </cell>
        </row>
        <row r="337">
          <cell r="N337">
            <v>0</v>
          </cell>
        </row>
        <row r="338">
          <cell r="N338">
            <v>0</v>
          </cell>
        </row>
        <row r="339">
          <cell r="N339">
            <v>0</v>
          </cell>
        </row>
        <row r="340">
          <cell r="N340">
            <v>0</v>
          </cell>
        </row>
        <row r="341">
          <cell r="N341">
            <v>0</v>
          </cell>
        </row>
        <row r="342">
          <cell r="N342">
            <v>0</v>
          </cell>
        </row>
        <row r="343">
          <cell r="N343">
            <v>0</v>
          </cell>
        </row>
        <row r="344">
          <cell r="N344">
            <v>0</v>
          </cell>
        </row>
        <row r="345">
          <cell r="N345">
            <v>0</v>
          </cell>
        </row>
        <row r="346">
          <cell r="N346">
            <v>0</v>
          </cell>
        </row>
        <row r="347">
          <cell r="N347">
            <v>0</v>
          </cell>
        </row>
        <row r="348">
          <cell r="N348">
            <v>0</v>
          </cell>
        </row>
        <row r="349">
          <cell r="N349">
            <v>0</v>
          </cell>
        </row>
        <row r="350">
          <cell r="N350">
            <v>0</v>
          </cell>
        </row>
        <row r="351">
          <cell r="N351">
            <v>0</v>
          </cell>
        </row>
        <row r="352">
          <cell r="N352">
            <v>0</v>
          </cell>
        </row>
        <row r="353">
          <cell r="N353">
            <v>0</v>
          </cell>
        </row>
        <row r="354">
          <cell r="N354">
            <v>0</v>
          </cell>
        </row>
        <row r="355">
          <cell r="N355">
            <v>0</v>
          </cell>
        </row>
        <row r="356">
          <cell r="N356">
            <v>0</v>
          </cell>
        </row>
        <row r="357">
          <cell r="N357">
            <v>0</v>
          </cell>
        </row>
        <row r="358">
          <cell r="N358">
            <v>0</v>
          </cell>
        </row>
        <row r="359">
          <cell r="N359">
            <v>0</v>
          </cell>
        </row>
        <row r="360">
          <cell r="N360">
            <v>0</v>
          </cell>
        </row>
        <row r="361">
          <cell r="N361">
            <v>0</v>
          </cell>
        </row>
        <row r="362">
          <cell r="N362">
            <v>0</v>
          </cell>
        </row>
        <row r="363">
          <cell r="N363">
            <v>0</v>
          </cell>
        </row>
        <row r="364">
          <cell r="N364">
            <v>0</v>
          </cell>
        </row>
        <row r="365">
          <cell r="N365">
            <v>0</v>
          </cell>
        </row>
        <row r="366">
          <cell r="N366">
            <v>0</v>
          </cell>
        </row>
        <row r="367">
          <cell r="N367">
            <v>0</v>
          </cell>
        </row>
        <row r="368">
          <cell r="N368">
            <v>0</v>
          </cell>
        </row>
        <row r="369">
          <cell r="N369">
            <v>0</v>
          </cell>
        </row>
        <row r="370">
          <cell r="N370">
            <v>0</v>
          </cell>
        </row>
        <row r="371">
          <cell r="N371">
            <v>0</v>
          </cell>
        </row>
        <row r="372">
          <cell r="N372">
            <v>0</v>
          </cell>
        </row>
        <row r="373">
          <cell r="N373">
            <v>0</v>
          </cell>
        </row>
        <row r="374">
          <cell r="N374">
            <v>0</v>
          </cell>
        </row>
        <row r="375">
          <cell r="N375">
            <v>0</v>
          </cell>
        </row>
        <row r="376">
          <cell r="N376">
            <v>0</v>
          </cell>
        </row>
        <row r="377">
          <cell r="N377">
            <v>0</v>
          </cell>
        </row>
        <row r="378">
          <cell r="N378">
            <v>0</v>
          </cell>
        </row>
        <row r="379">
          <cell r="N379">
            <v>0</v>
          </cell>
        </row>
        <row r="380">
          <cell r="N380">
            <v>0</v>
          </cell>
        </row>
        <row r="381">
          <cell r="N381">
            <v>0</v>
          </cell>
        </row>
        <row r="382">
          <cell r="N382">
            <v>0</v>
          </cell>
        </row>
        <row r="383">
          <cell r="N383">
            <v>0</v>
          </cell>
        </row>
        <row r="384">
          <cell r="N384">
            <v>0</v>
          </cell>
        </row>
        <row r="385">
          <cell r="N385">
            <v>0</v>
          </cell>
        </row>
        <row r="386">
          <cell r="N386">
            <v>0</v>
          </cell>
        </row>
        <row r="387">
          <cell r="N387">
            <v>0</v>
          </cell>
        </row>
        <row r="388">
          <cell r="N388">
            <v>0</v>
          </cell>
        </row>
        <row r="389">
          <cell r="N389">
            <v>0</v>
          </cell>
        </row>
        <row r="390">
          <cell r="N390">
            <v>0</v>
          </cell>
        </row>
        <row r="391">
          <cell r="N391">
            <v>0</v>
          </cell>
        </row>
        <row r="392">
          <cell r="N392">
            <v>0</v>
          </cell>
        </row>
        <row r="393">
          <cell r="N393">
            <v>0</v>
          </cell>
        </row>
        <row r="394">
          <cell r="N394">
            <v>0</v>
          </cell>
        </row>
        <row r="395">
          <cell r="N395">
            <v>0</v>
          </cell>
        </row>
        <row r="396">
          <cell r="N396">
            <v>0</v>
          </cell>
        </row>
        <row r="397">
          <cell r="N397">
            <v>0</v>
          </cell>
        </row>
        <row r="398">
          <cell r="N398">
            <v>0</v>
          </cell>
        </row>
        <row r="399">
          <cell r="N399">
            <v>0</v>
          </cell>
        </row>
        <row r="400">
          <cell r="N400">
            <v>0</v>
          </cell>
        </row>
        <row r="401">
          <cell r="N401">
            <v>0</v>
          </cell>
        </row>
        <row r="402">
          <cell r="N402">
            <v>0</v>
          </cell>
        </row>
        <row r="403">
          <cell r="N403">
            <v>0</v>
          </cell>
        </row>
        <row r="404">
          <cell r="N404">
            <v>0</v>
          </cell>
        </row>
        <row r="405">
          <cell r="N405">
            <v>0</v>
          </cell>
        </row>
        <row r="406">
          <cell r="N406">
            <v>0</v>
          </cell>
        </row>
        <row r="407">
          <cell r="N407">
            <v>0</v>
          </cell>
        </row>
        <row r="408">
          <cell r="N408">
            <v>0</v>
          </cell>
        </row>
        <row r="409">
          <cell r="N409">
            <v>0</v>
          </cell>
        </row>
        <row r="410">
          <cell r="N410">
            <v>0</v>
          </cell>
        </row>
        <row r="411">
          <cell r="N411">
            <v>0</v>
          </cell>
        </row>
        <row r="412">
          <cell r="N412">
            <v>0</v>
          </cell>
        </row>
        <row r="413">
          <cell r="N413">
            <v>0</v>
          </cell>
        </row>
        <row r="414">
          <cell r="N414">
            <v>0</v>
          </cell>
        </row>
        <row r="415">
          <cell r="N415">
            <v>0</v>
          </cell>
        </row>
        <row r="416">
          <cell r="N416">
            <v>0</v>
          </cell>
        </row>
        <row r="417">
          <cell r="N417">
            <v>0</v>
          </cell>
        </row>
        <row r="418">
          <cell r="N418">
            <v>0</v>
          </cell>
        </row>
        <row r="419">
          <cell r="N419">
            <v>0</v>
          </cell>
        </row>
        <row r="420">
          <cell r="N420">
            <v>0</v>
          </cell>
        </row>
        <row r="421">
          <cell r="N421">
            <v>0</v>
          </cell>
        </row>
        <row r="422">
          <cell r="N422">
            <v>0</v>
          </cell>
        </row>
        <row r="423">
          <cell r="N423">
            <v>0</v>
          </cell>
        </row>
        <row r="424">
          <cell r="N424">
            <v>0</v>
          </cell>
        </row>
        <row r="425">
          <cell r="N425">
            <v>0</v>
          </cell>
        </row>
        <row r="426">
          <cell r="N426">
            <v>0</v>
          </cell>
        </row>
        <row r="427">
          <cell r="N427">
            <v>0</v>
          </cell>
        </row>
        <row r="428">
          <cell r="N428">
            <v>0</v>
          </cell>
        </row>
        <row r="429">
          <cell r="N429">
            <v>0</v>
          </cell>
        </row>
        <row r="430">
          <cell r="N430">
            <v>0</v>
          </cell>
        </row>
        <row r="431">
          <cell r="N431">
            <v>0</v>
          </cell>
        </row>
        <row r="432">
          <cell r="N432">
            <v>0</v>
          </cell>
        </row>
        <row r="433">
          <cell r="N433">
            <v>0</v>
          </cell>
        </row>
        <row r="434">
          <cell r="N434">
            <v>0</v>
          </cell>
        </row>
        <row r="435">
          <cell r="N435">
            <v>0</v>
          </cell>
        </row>
        <row r="436">
          <cell r="N436">
            <v>0</v>
          </cell>
        </row>
        <row r="437">
          <cell r="N437">
            <v>0</v>
          </cell>
        </row>
        <row r="438">
          <cell r="N438">
            <v>0</v>
          </cell>
        </row>
        <row r="439">
          <cell r="N439">
            <v>0</v>
          </cell>
        </row>
        <row r="440">
          <cell r="N440">
            <v>0</v>
          </cell>
        </row>
        <row r="441">
          <cell r="N441">
            <v>0</v>
          </cell>
        </row>
        <row r="442">
          <cell r="N442">
            <v>0</v>
          </cell>
        </row>
        <row r="443">
          <cell r="N443">
            <v>0</v>
          </cell>
        </row>
        <row r="444">
          <cell r="N444">
            <v>0</v>
          </cell>
        </row>
        <row r="445">
          <cell r="N445">
            <v>0</v>
          </cell>
        </row>
        <row r="446">
          <cell r="N446">
            <v>0</v>
          </cell>
        </row>
        <row r="447">
          <cell r="N447">
            <v>0</v>
          </cell>
        </row>
        <row r="448">
          <cell r="N448">
            <v>0</v>
          </cell>
        </row>
        <row r="449">
          <cell r="N449">
            <v>0</v>
          </cell>
        </row>
        <row r="450">
          <cell r="N450">
            <v>0</v>
          </cell>
        </row>
        <row r="451">
          <cell r="N451">
            <v>0</v>
          </cell>
        </row>
        <row r="452">
          <cell r="N452">
            <v>0</v>
          </cell>
        </row>
        <row r="453">
          <cell r="N453">
            <v>0</v>
          </cell>
        </row>
        <row r="454">
          <cell r="N454">
            <v>0</v>
          </cell>
        </row>
        <row r="455">
          <cell r="N455">
            <v>0</v>
          </cell>
        </row>
        <row r="456">
          <cell r="N456">
            <v>0</v>
          </cell>
        </row>
        <row r="457">
          <cell r="N457">
            <v>0</v>
          </cell>
        </row>
        <row r="458">
          <cell r="N458">
            <v>0</v>
          </cell>
        </row>
        <row r="459">
          <cell r="N459">
            <v>0</v>
          </cell>
        </row>
        <row r="460">
          <cell r="N460">
            <v>0</v>
          </cell>
        </row>
        <row r="461">
          <cell r="N461">
            <v>0</v>
          </cell>
        </row>
        <row r="462">
          <cell r="N462">
            <v>0</v>
          </cell>
        </row>
        <row r="463">
          <cell r="N463">
            <v>0</v>
          </cell>
        </row>
        <row r="464">
          <cell r="N464">
            <v>0</v>
          </cell>
        </row>
        <row r="465">
          <cell r="N465">
            <v>0</v>
          </cell>
        </row>
        <row r="466">
          <cell r="N466">
            <v>0</v>
          </cell>
        </row>
        <row r="467">
          <cell r="N467">
            <v>0</v>
          </cell>
        </row>
        <row r="468">
          <cell r="N468">
            <v>0</v>
          </cell>
        </row>
        <row r="469">
          <cell r="N469">
            <v>0</v>
          </cell>
        </row>
        <row r="470">
          <cell r="N470">
            <v>0</v>
          </cell>
        </row>
        <row r="471">
          <cell r="N471">
            <v>0</v>
          </cell>
        </row>
        <row r="472">
          <cell r="N472">
            <v>0</v>
          </cell>
        </row>
        <row r="473">
          <cell r="N473">
            <v>0</v>
          </cell>
        </row>
        <row r="474">
          <cell r="N474">
            <v>0</v>
          </cell>
        </row>
        <row r="475">
          <cell r="N475">
            <v>0</v>
          </cell>
        </row>
        <row r="476">
          <cell r="N476">
            <v>0</v>
          </cell>
        </row>
        <row r="477">
          <cell r="N477">
            <v>0</v>
          </cell>
        </row>
        <row r="478">
          <cell r="N478">
            <v>0</v>
          </cell>
        </row>
        <row r="479">
          <cell r="N479">
            <v>0</v>
          </cell>
        </row>
        <row r="480">
          <cell r="N480">
            <v>0</v>
          </cell>
        </row>
        <row r="481">
          <cell r="N481">
            <v>0</v>
          </cell>
        </row>
        <row r="482">
          <cell r="N482">
            <v>0</v>
          </cell>
        </row>
        <row r="483">
          <cell r="N483">
            <v>0</v>
          </cell>
        </row>
        <row r="484">
          <cell r="N484">
            <v>0</v>
          </cell>
        </row>
        <row r="485">
          <cell r="N485">
            <v>0</v>
          </cell>
        </row>
        <row r="486">
          <cell r="N486">
            <v>0</v>
          </cell>
        </row>
        <row r="487">
          <cell r="N487">
            <v>0</v>
          </cell>
        </row>
        <row r="488">
          <cell r="N488">
            <v>0</v>
          </cell>
        </row>
        <row r="489">
          <cell r="N489">
            <v>0</v>
          </cell>
        </row>
        <row r="490">
          <cell r="N490">
            <v>0</v>
          </cell>
        </row>
        <row r="491">
          <cell r="N491">
            <v>0</v>
          </cell>
        </row>
        <row r="492">
          <cell r="N492">
            <v>0</v>
          </cell>
        </row>
        <row r="493">
          <cell r="N493">
            <v>0</v>
          </cell>
        </row>
        <row r="494">
          <cell r="N494">
            <v>0</v>
          </cell>
        </row>
        <row r="495">
          <cell r="N495">
            <v>0</v>
          </cell>
        </row>
        <row r="496">
          <cell r="N496">
            <v>0</v>
          </cell>
        </row>
        <row r="497">
          <cell r="N497">
            <v>0</v>
          </cell>
        </row>
        <row r="498">
          <cell r="N498">
            <v>0</v>
          </cell>
        </row>
        <row r="499">
          <cell r="N499">
            <v>0</v>
          </cell>
        </row>
        <row r="500">
          <cell r="N500">
            <v>0</v>
          </cell>
        </row>
        <row r="501">
          <cell r="N501">
            <v>0</v>
          </cell>
        </row>
        <row r="502">
          <cell r="N502">
            <v>0</v>
          </cell>
        </row>
        <row r="503">
          <cell r="N503">
            <v>0</v>
          </cell>
        </row>
        <row r="504">
          <cell r="N504">
            <v>0</v>
          </cell>
        </row>
        <row r="505">
          <cell r="N505">
            <v>0</v>
          </cell>
        </row>
        <row r="506">
          <cell r="N506">
            <v>0</v>
          </cell>
        </row>
        <row r="507">
          <cell r="N507">
            <v>0</v>
          </cell>
        </row>
        <row r="508">
          <cell r="N508">
            <v>0</v>
          </cell>
        </row>
        <row r="509">
          <cell r="N509">
            <v>0</v>
          </cell>
        </row>
        <row r="510">
          <cell r="N510">
            <v>0</v>
          </cell>
        </row>
        <row r="511">
          <cell r="N511">
            <v>0</v>
          </cell>
        </row>
        <row r="512">
          <cell r="N512">
            <v>0</v>
          </cell>
        </row>
        <row r="513">
          <cell r="N513">
            <v>0</v>
          </cell>
        </row>
        <row r="514">
          <cell r="N514">
            <v>0</v>
          </cell>
        </row>
        <row r="515">
          <cell r="N515">
            <v>0</v>
          </cell>
        </row>
        <row r="516">
          <cell r="N516">
            <v>0</v>
          </cell>
        </row>
        <row r="517">
          <cell r="N517">
            <v>0</v>
          </cell>
        </row>
        <row r="518">
          <cell r="N518">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MEN Plr List"/>
      <sheetName val="ladies Plr List"/>
      <sheetName val="Men Si Main Draw Sign-in sheet"/>
      <sheetName val="LadiesSi Main Draw Sign-in she "/>
      <sheetName val="Vets  Si Main Draw Prep"/>
      <sheetName val="Vets Si Main"/>
      <sheetName val="VETS Si Main 24&amp;32"/>
      <sheetName val="SEN Vet  Si Main Draw Prep"/>
      <sheetName val="SEN Vet Si Main 16"/>
      <sheetName val="Men Si Qual Draw Prep"/>
      <sheetName val="Boys Si Qual 24&gt;2"/>
      <sheetName val="Ladies Si Qual Draw Prep"/>
      <sheetName val="Girls Si Qual 32&gt;8"/>
      <sheetName val="Men Do Sign-in sheet"/>
      <sheetName val="Ladies' Do Sign-in sheet "/>
      <sheetName val="Vets Do Main Draw Prep"/>
      <sheetName val="LADIES DO MAIN"/>
      <sheetName val="Mix Do Main Draw Prep"/>
      <sheetName val="MIXED Do MAIN 16"/>
      <sheetName val="Plr List for OofP"/>
      <sheetName val="OofP 4 cts"/>
      <sheetName val="OofP list"/>
      <sheetName val="RofP list "/>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 val="MIXED DOUBLES  NATIONALS 2016"/>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sheetPr codeName="Sheet52">
    <pageSetUpPr fitToPage="1"/>
  </sheetPr>
  <dimension ref="A1:I588"/>
  <sheetViews>
    <sheetView showGridLines="0" showZeros="0" tabSelected="1" zoomScale="86" workbookViewId="0">
      <selection activeCell="B30" sqref="B30"/>
    </sheetView>
  </sheetViews>
  <sheetFormatPr defaultRowHeight="12.75"/>
  <cols>
    <col min="1" max="1" width="10.140625" style="195" customWidth="1"/>
    <col min="2" max="9" width="21.28515625" style="195" customWidth="1"/>
    <col min="10" max="10" width="6.85546875" style="195" customWidth="1"/>
    <col min="11" max="256" width="9.140625" style="195"/>
    <col min="257" max="257" width="10.140625" style="195" customWidth="1"/>
    <col min="258" max="265" width="21.28515625" style="195" customWidth="1"/>
    <col min="266" max="266" width="6.85546875" style="195" customWidth="1"/>
    <col min="267" max="512" width="9.140625" style="195"/>
    <col min="513" max="513" width="10.140625" style="195" customWidth="1"/>
    <col min="514" max="521" width="21.28515625" style="195" customWidth="1"/>
    <col min="522" max="522" width="6.85546875" style="195" customWidth="1"/>
    <col min="523" max="768" width="9.140625" style="195"/>
    <col min="769" max="769" width="10.140625" style="195" customWidth="1"/>
    <col min="770" max="777" width="21.28515625" style="195" customWidth="1"/>
    <col min="778" max="778" width="6.85546875" style="195" customWidth="1"/>
    <col min="779" max="1024" width="9.140625" style="195"/>
    <col min="1025" max="1025" width="10.140625" style="195" customWidth="1"/>
    <col min="1026" max="1033" width="21.28515625" style="195" customWidth="1"/>
    <col min="1034" max="1034" width="6.85546875" style="195" customWidth="1"/>
    <col min="1035" max="1280" width="9.140625" style="195"/>
    <col min="1281" max="1281" width="10.140625" style="195" customWidth="1"/>
    <col min="1282" max="1289" width="21.28515625" style="195" customWidth="1"/>
    <col min="1290" max="1290" width="6.85546875" style="195" customWidth="1"/>
    <col min="1291" max="1536" width="9.140625" style="195"/>
    <col min="1537" max="1537" width="10.140625" style="195" customWidth="1"/>
    <col min="1538" max="1545" width="21.28515625" style="195" customWidth="1"/>
    <col min="1546" max="1546" width="6.85546875" style="195" customWidth="1"/>
    <col min="1547" max="1792" width="9.140625" style="195"/>
    <col min="1793" max="1793" width="10.140625" style="195" customWidth="1"/>
    <col min="1794" max="1801" width="21.28515625" style="195" customWidth="1"/>
    <col min="1802" max="1802" width="6.85546875" style="195" customWidth="1"/>
    <col min="1803" max="2048" width="9.140625" style="195"/>
    <col min="2049" max="2049" width="10.140625" style="195" customWidth="1"/>
    <col min="2050" max="2057" width="21.28515625" style="195" customWidth="1"/>
    <col min="2058" max="2058" width="6.85546875" style="195" customWidth="1"/>
    <col min="2059" max="2304" width="9.140625" style="195"/>
    <col min="2305" max="2305" width="10.140625" style="195" customWidth="1"/>
    <col min="2306" max="2313" width="21.28515625" style="195" customWidth="1"/>
    <col min="2314" max="2314" width="6.85546875" style="195" customWidth="1"/>
    <col min="2315" max="2560" width="9.140625" style="195"/>
    <col min="2561" max="2561" width="10.140625" style="195" customWidth="1"/>
    <col min="2562" max="2569" width="21.28515625" style="195" customWidth="1"/>
    <col min="2570" max="2570" width="6.85546875" style="195" customWidth="1"/>
    <col min="2571" max="2816" width="9.140625" style="195"/>
    <col min="2817" max="2817" width="10.140625" style="195" customWidth="1"/>
    <col min="2818" max="2825" width="21.28515625" style="195" customWidth="1"/>
    <col min="2826" max="2826" width="6.85546875" style="195" customWidth="1"/>
    <col min="2827" max="3072" width="9.140625" style="195"/>
    <col min="3073" max="3073" width="10.140625" style="195" customWidth="1"/>
    <col min="3074" max="3081" width="21.28515625" style="195" customWidth="1"/>
    <col min="3082" max="3082" width="6.85546875" style="195" customWidth="1"/>
    <col min="3083" max="3328" width="9.140625" style="195"/>
    <col min="3329" max="3329" width="10.140625" style="195" customWidth="1"/>
    <col min="3330" max="3337" width="21.28515625" style="195" customWidth="1"/>
    <col min="3338" max="3338" width="6.85546875" style="195" customWidth="1"/>
    <col min="3339" max="3584" width="9.140625" style="195"/>
    <col min="3585" max="3585" width="10.140625" style="195" customWidth="1"/>
    <col min="3586" max="3593" width="21.28515625" style="195" customWidth="1"/>
    <col min="3594" max="3594" width="6.85546875" style="195" customWidth="1"/>
    <col min="3595" max="3840" width="9.140625" style="195"/>
    <col min="3841" max="3841" width="10.140625" style="195" customWidth="1"/>
    <col min="3842" max="3849" width="21.28515625" style="195" customWidth="1"/>
    <col min="3850" max="3850" width="6.85546875" style="195" customWidth="1"/>
    <col min="3851" max="4096" width="9.140625" style="195"/>
    <col min="4097" max="4097" width="10.140625" style="195" customWidth="1"/>
    <col min="4098" max="4105" width="21.28515625" style="195" customWidth="1"/>
    <col min="4106" max="4106" width="6.85546875" style="195" customWidth="1"/>
    <col min="4107" max="4352" width="9.140625" style="195"/>
    <col min="4353" max="4353" width="10.140625" style="195" customWidth="1"/>
    <col min="4354" max="4361" width="21.28515625" style="195" customWidth="1"/>
    <col min="4362" max="4362" width="6.85546875" style="195" customWidth="1"/>
    <col min="4363" max="4608" width="9.140625" style="195"/>
    <col min="4609" max="4609" width="10.140625" style="195" customWidth="1"/>
    <col min="4610" max="4617" width="21.28515625" style="195" customWidth="1"/>
    <col min="4618" max="4618" width="6.85546875" style="195" customWidth="1"/>
    <col min="4619" max="4864" width="9.140625" style="195"/>
    <col min="4865" max="4865" width="10.140625" style="195" customWidth="1"/>
    <col min="4866" max="4873" width="21.28515625" style="195" customWidth="1"/>
    <col min="4874" max="4874" width="6.85546875" style="195" customWidth="1"/>
    <col min="4875" max="5120" width="9.140625" style="195"/>
    <col min="5121" max="5121" width="10.140625" style="195" customWidth="1"/>
    <col min="5122" max="5129" width="21.28515625" style="195" customWidth="1"/>
    <col min="5130" max="5130" width="6.85546875" style="195" customWidth="1"/>
    <col min="5131" max="5376" width="9.140625" style="195"/>
    <col min="5377" max="5377" width="10.140625" style="195" customWidth="1"/>
    <col min="5378" max="5385" width="21.28515625" style="195" customWidth="1"/>
    <col min="5386" max="5386" width="6.85546875" style="195" customWidth="1"/>
    <col min="5387" max="5632" width="9.140625" style="195"/>
    <col min="5633" max="5633" width="10.140625" style="195" customWidth="1"/>
    <col min="5634" max="5641" width="21.28515625" style="195" customWidth="1"/>
    <col min="5642" max="5642" width="6.85546875" style="195" customWidth="1"/>
    <col min="5643" max="5888" width="9.140625" style="195"/>
    <col min="5889" max="5889" width="10.140625" style="195" customWidth="1"/>
    <col min="5890" max="5897" width="21.28515625" style="195" customWidth="1"/>
    <col min="5898" max="5898" width="6.85546875" style="195" customWidth="1"/>
    <col min="5899" max="6144" width="9.140625" style="195"/>
    <col min="6145" max="6145" width="10.140625" style="195" customWidth="1"/>
    <col min="6146" max="6153" width="21.28515625" style="195" customWidth="1"/>
    <col min="6154" max="6154" width="6.85546875" style="195" customWidth="1"/>
    <col min="6155" max="6400" width="9.140625" style="195"/>
    <col min="6401" max="6401" width="10.140625" style="195" customWidth="1"/>
    <col min="6402" max="6409" width="21.28515625" style="195" customWidth="1"/>
    <col min="6410" max="6410" width="6.85546875" style="195" customWidth="1"/>
    <col min="6411" max="6656" width="9.140625" style="195"/>
    <col min="6657" max="6657" width="10.140625" style="195" customWidth="1"/>
    <col min="6658" max="6665" width="21.28515625" style="195" customWidth="1"/>
    <col min="6666" max="6666" width="6.85546875" style="195" customWidth="1"/>
    <col min="6667" max="6912" width="9.140625" style="195"/>
    <col min="6913" max="6913" width="10.140625" style="195" customWidth="1"/>
    <col min="6914" max="6921" width="21.28515625" style="195" customWidth="1"/>
    <col min="6922" max="6922" width="6.85546875" style="195" customWidth="1"/>
    <col min="6923" max="7168" width="9.140625" style="195"/>
    <col min="7169" max="7169" width="10.140625" style="195" customWidth="1"/>
    <col min="7170" max="7177" width="21.28515625" style="195" customWidth="1"/>
    <col min="7178" max="7178" width="6.85546875" style="195" customWidth="1"/>
    <col min="7179" max="7424" width="9.140625" style="195"/>
    <col min="7425" max="7425" width="10.140625" style="195" customWidth="1"/>
    <col min="7426" max="7433" width="21.28515625" style="195" customWidth="1"/>
    <col min="7434" max="7434" width="6.85546875" style="195" customWidth="1"/>
    <col min="7435" max="7680" width="9.140625" style="195"/>
    <col min="7681" max="7681" width="10.140625" style="195" customWidth="1"/>
    <col min="7682" max="7689" width="21.28515625" style="195" customWidth="1"/>
    <col min="7690" max="7690" width="6.85546875" style="195" customWidth="1"/>
    <col min="7691" max="7936" width="9.140625" style="195"/>
    <col min="7937" max="7937" width="10.140625" style="195" customWidth="1"/>
    <col min="7938" max="7945" width="21.28515625" style="195" customWidth="1"/>
    <col min="7946" max="7946" width="6.85546875" style="195" customWidth="1"/>
    <col min="7947" max="8192" width="9.140625" style="195"/>
    <col min="8193" max="8193" width="10.140625" style="195" customWidth="1"/>
    <col min="8194" max="8201" width="21.28515625" style="195" customWidth="1"/>
    <col min="8202" max="8202" width="6.85546875" style="195" customWidth="1"/>
    <col min="8203" max="8448" width="9.140625" style="195"/>
    <col min="8449" max="8449" width="10.140625" style="195" customWidth="1"/>
    <col min="8450" max="8457" width="21.28515625" style="195" customWidth="1"/>
    <col min="8458" max="8458" width="6.85546875" style="195" customWidth="1"/>
    <col min="8459" max="8704" width="9.140625" style="195"/>
    <col min="8705" max="8705" width="10.140625" style="195" customWidth="1"/>
    <col min="8706" max="8713" width="21.28515625" style="195" customWidth="1"/>
    <col min="8714" max="8714" width="6.85546875" style="195" customWidth="1"/>
    <col min="8715" max="8960" width="9.140625" style="195"/>
    <col min="8961" max="8961" width="10.140625" style="195" customWidth="1"/>
    <col min="8962" max="8969" width="21.28515625" style="195" customWidth="1"/>
    <col min="8970" max="8970" width="6.85546875" style="195" customWidth="1"/>
    <col min="8971" max="9216" width="9.140625" style="195"/>
    <col min="9217" max="9217" width="10.140625" style="195" customWidth="1"/>
    <col min="9218" max="9225" width="21.28515625" style="195" customWidth="1"/>
    <col min="9226" max="9226" width="6.85546875" style="195" customWidth="1"/>
    <col min="9227" max="9472" width="9.140625" style="195"/>
    <col min="9473" max="9473" width="10.140625" style="195" customWidth="1"/>
    <col min="9474" max="9481" width="21.28515625" style="195" customWidth="1"/>
    <col min="9482" max="9482" width="6.85546875" style="195" customWidth="1"/>
    <col min="9483" max="9728" width="9.140625" style="195"/>
    <col min="9729" max="9729" width="10.140625" style="195" customWidth="1"/>
    <col min="9730" max="9737" width="21.28515625" style="195" customWidth="1"/>
    <col min="9738" max="9738" width="6.85546875" style="195" customWidth="1"/>
    <col min="9739" max="9984" width="9.140625" style="195"/>
    <col min="9985" max="9985" width="10.140625" style="195" customWidth="1"/>
    <col min="9986" max="9993" width="21.28515625" style="195" customWidth="1"/>
    <col min="9994" max="9994" width="6.85546875" style="195" customWidth="1"/>
    <col min="9995" max="10240" width="9.140625" style="195"/>
    <col min="10241" max="10241" width="10.140625" style="195" customWidth="1"/>
    <col min="10242" max="10249" width="21.28515625" style="195" customWidth="1"/>
    <col min="10250" max="10250" width="6.85546875" style="195" customWidth="1"/>
    <col min="10251" max="10496" width="9.140625" style="195"/>
    <col min="10497" max="10497" width="10.140625" style="195" customWidth="1"/>
    <col min="10498" max="10505" width="21.28515625" style="195" customWidth="1"/>
    <col min="10506" max="10506" width="6.85546875" style="195" customWidth="1"/>
    <col min="10507" max="10752" width="9.140625" style="195"/>
    <col min="10753" max="10753" width="10.140625" style="195" customWidth="1"/>
    <col min="10754" max="10761" width="21.28515625" style="195" customWidth="1"/>
    <col min="10762" max="10762" width="6.85546875" style="195" customWidth="1"/>
    <col min="10763" max="11008" width="9.140625" style="195"/>
    <col min="11009" max="11009" width="10.140625" style="195" customWidth="1"/>
    <col min="11010" max="11017" width="21.28515625" style="195" customWidth="1"/>
    <col min="11018" max="11018" width="6.85546875" style="195" customWidth="1"/>
    <col min="11019" max="11264" width="9.140625" style="195"/>
    <col min="11265" max="11265" width="10.140625" style="195" customWidth="1"/>
    <col min="11266" max="11273" width="21.28515625" style="195" customWidth="1"/>
    <col min="11274" max="11274" width="6.85546875" style="195" customWidth="1"/>
    <col min="11275" max="11520" width="9.140625" style="195"/>
    <col min="11521" max="11521" width="10.140625" style="195" customWidth="1"/>
    <col min="11522" max="11529" width="21.28515625" style="195" customWidth="1"/>
    <col min="11530" max="11530" width="6.85546875" style="195" customWidth="1"/>
    <col min="11531" max="11776" width="9.140625" style="195"/>
    <col min="11777" max="11777" width="10.140625" style="195" customWidth="1"/>
    <col min="11778" max="11785" width="21.28515625" style="195" customWidth="1"/>
    <col min="11786" max="11786" width="6.85546875" style="195" customWidth="1"/>
    <col min="11787" max="12032" width="9.140625" style="195"/>
    <col min="12033" max="12033" width="10.140625" style="195" customWidth="1"/>
    <col min="12034" max="12041" width="21.28515625" style="195" customWidth="1"/>
    <col min="12042" max="12042" width="6.85546875" style="195" customWidth="1"/>
    <col min="12043" max="12288" width="9.140625" style="195"/>
    <col min="12289" max="12289" width="10.140625" style="195" customWidth="1"/>
    <col min="12290" max="12297" width="21.28515625" style="195" customWidth="1"/>
    <col min="12298" max="12298" width="6.85546875" style="195" customWidth="1"/>
    <col min="12299" max="12544" width="9.140625" style="195"/>
    <col min="12545" max="12545" width="10.140625" style="195" customWidth="1"/>
    <col min="12546" max="12553" width="21.28515625" style="195" customWidth="1"/>
    <col min="12554" max="12554" width="6.85546875" style="195" customWidth="1"/>
    <col min="12555" max="12800" width="9.140625" style="195"/>
    <col min="12801" max="12801" width="10.140625" style="195" customWidth="1"/>
    <col min="12802" max="12809" width="21.28515625" style="195" customWidth="1"/>
    <col min="12810" max="12810" width="6.85546875" style="195" customWidth="1"/>
    <col min="12811" max="13056" width="9.140625" style="195"/>
    <col min="13057" max="13057" width="10.140625" style="195" customWidth="1"/>
    <col min="13058" max="13065" width="21.28515625" style="195" customWidth="1"/>
    <col min="13066" max="13066" width="6.85546875" style="195" customWidth="1"/>
    <col min="13067" max="13312" width="9.140625" style="195"/>
    <col min="13313" max="13313" width="10.140625" style="195" customWidth="1"/>
    <col min="13314" max="13321" width="21.28515625" style="195" customWidth="1"/>
    <col min="13322" max="13322" width="6.85546875" style="195" customWidth="1"/>
    <col min="13323" max="13568" width="9.140625" style="195"/>
    <col min="13569" max="13569" width="10.140625" style="195" customWidth="1"/>
    <col min="13570" max="13577" width="21.28515625" style="195" customWidth="1"/>
    <col min="13578" max="13578" width="6.85546875" style="195" customWidth="1"/>
    <col min="13579" max="13824" width="9.140625" style="195"/>
    <col min="13825" max="13825" width="10.140625" style="195" customWidth="1"/>
    <col min="13826" max="13833" width="21.28515625" style="195" customWidth="1"/>
    <col min="13834" max="13834" width="6.85546875" style="195" customWidth="1"/>
    <col min="13835" max="14080" width="9.140625" style="195"/>
    <col min="14081" max="14081" width="10.140625" style="195" customWidth="1"/>
    <col min="14082" max="14089" width="21.28515625" style="195" customWidth="1"/>
    <col min="14090" max="14090" width="6.85546875" style="195" customWidth="1"/>
    <col min="14091" max="14336" width="9.140625" style="195"/>
    <col min="14337" max="14337" width="10.140625" style="195" customWidth="1"/>
    <col min="14338" max="14345" width="21.28515625" style="195" customWidth="1"/>
    <col min="14346" max="14346" width="6.85546875" style="195" customWidth="1"/>
    <col min="14347" max="14592" width="9.140625" style="195"/>
    <col min="14593" max="14593" width="10.140625" style="195" customWidth="1"/>
    <col min="14594" max="14601" width="21.28515625" style="195" customWidth="1"/>
    <col min="14602" max="14602" width="6.85546875" style="195" customWidth="1"/>
    <col min="14603" max="14848" width="9.140625" style="195"/>
    <col min="14849" max="14849" width="10.140625" style="195" customWidth="1"/>
    <col min="14850" max="14857" width="21.28515625" style="195" customWidth="1"/>
    <col min="14858" max="14858" width="6.85546875" style="195" customWidth="1"/>
    <col min="14859" max="15104" width="9.140625" style="195"/>
    <col min="15105" max="15105" width="10.140625" style="195" customWidth="1"/>
    <col min="15106" max="15113" width="21.28515625" style="195" customWidth="1"/>
    <col min="15114" max="15114" width="6.85546875" style="195" customWidth="1"/>
    <col min="15115" max="15360" width="9.140625" style="195"/>
    <col min="15361" max="15361" width="10.140625" style="195" customWidth="1"/>
    <col min="15362" max="15369" width="21.28515625" style="195" customWidth="1"/>
    <col min="15370" max="15370" width="6.85546875" style="195" customWidth="1"/>
    <col min="15371" max="15616" width="9.140625" style="195"/>
    <col min="15617" max="15617" width="10.140625" style="195" customWidth="1"/>
    <col min="15618" max="15625" width="21.28515625" style="195" customWidth="1"/>
    <col min="15626" max="15626" width="6.85546875" style="195" customWidth="1"/>
    <col min="15627" max="15872" width="9.140625" style="195"/>
    <col min="15873" max="15873" width="10.140625" style="195" customWidth="1"/>
    <col min="15874" max="15881" width="21.28515625" style="195" customWidth="1"/>
    <col min="15882" max="15882" width="6.85546875" style="195" customWidth="1"/>
    <col min="15883" max="16128" width="9.140625" style="195"/>
    <col min="16129" max="16129" width="10.140625" style="195" customWidth="1"/>
    <col min="16130" max="16137" width="21.28515625" style="195" customWidth="1"/>
    <col min="16138" max="16138" width="6.85546875" style="195" customWidth="1"/>
    <col min="16139" max="16384" width="9.140625" style="195"/>
  </cols>
  <sheetData>
    <row r="1" spans="1:9" ht="13.5" thickBot="1">
      <c r="A1" s="369"/>
      <c r="B1" s="370"/>
      <c r="C1" s="371"/>
      <c r="D1" s="372"/>
      <c r="E1" s="373"/>
      <c r="F1" s="372" t="s">
        <v>218</v>
      </c>
      <c r="G1" s="374"/>
      <c r="H1" s="374"/>
    </row>
    <row r="2" spans="1:9" ht="26.25">
      <c r="A2" s="135" t="str">
        <f>'[1]Week SetUp'!$A$6</f>
        <v>BLINK B- MOBILE</v>
      </c>
      <c r="B2" s="135"/>
      <c r="C2" s="136"/>
      <c r="D2" s="139"/>
      <c r="E2" s="139" t="s">
        <v>219</v>
      </c>
      <c r="F2" s="375" t="s">
        <v>220</v>
      </c>
      <c r="G2" s="376"/>
      <c r="H2" s="136"/>
    </row>
    <row r="3" spans="1:9" ht="18.75" thickBot="1">
      <c r="A3" s="141" t="str">
        <f>'[1]Week SetUp'!$A$8</f>
        <v>NATIONALS  OPEN</v>
      </c>
      <c r="B3" s="141"/>
      <c r="C3" s="142"/>
      <c r="D3" s="143"/>
      <c r="E3" s="139"/>
      <c r="F3" s="377"/>
      <c r="G3" s="378"/>
      <c r="H3" s="143"/>
    </row>
    <row r="4" spans="1:9" s="219" customFormat="1">
      <c r="A4" s="146" t="s">
        <v>2</v>
      </c>
      <c r="B4" s="146"/>
      <c r="C4" s="146" t="s">
        <v>3</v>
      </c>
      <c r="D4" s="146"/>
      <c r="E4" s="148" t="s">
        <v>4</v>
      </c>
      <c r="F4" s="146" t="s">
        <v>5</v>
      </c>
      <c r="G4" s="146"/>
      <c r="H4" s="149" t="s">
        <v>6</v>
      </c>
    </row>
    <row r="5" spans="1:9" s="219" customFormat="1" ht="16.5" customHeight="1" thickBot="1">
      <c r="A5" s="379">
        <f>'[1]Week SetUp'!$A$10</f>
        <v>42522</v>
      </c>
      <c r="B5" s="151"/>
      <c r="C5" s="151" t="str">
        <f>'[1]Week SetUp'!$C$10</f>
        <v>PORT OF  SPAIN</v>
      </c>
      <c r="D5" s="151"/>
      <c r="E5" s="151" t="str">
        <f>'[1]Week SetUp'!$D$10</f>
        <v>ADULTS</v>
      </c>
      <c r="F5" s="380">
        <f>'[1]Week SetUp'!$A$12</f>
        <v>0</v>
      </c>
      <c r="G5" s="22"/>
      <c r="H5" s="155" t="str">
        <f>'[1]Week SetUp'!$E$10</f>
        <v>Chester Dalrymple</v>
      </c>
    </row>
    <row r="6" spans="1:9" s="383" customFormat="1" ht="18">
      <c r="A6" s="381"/>
      <c r="B6" s="382" t="s">
        <v>221</v>
      </c>
      <c r="C6" s="382" t="s">
        <v>222</v>
      </c>
      <c r="D6" s="382" t="s">
        <v>223</v>
      </c>
      <c r="E6" s="382" t="s">
        <v>224</v>
      </c>
      <c r="F6" s="382" t="s">
        <v>225</v>
      </c>
      <c r="G6" s="382" t="s">
        <v>226</v>
      </c>
      <c r="H6" s="382" t="s">
        <v>227</v>
      </c>
    </row>
    <row r="7" spans="1:9" s="156" customFormat="1" ht="11.1" customHeight="1">
      <c r="A7" s="384"/>
      <c r="B7" s="385" t="s">
        <v>228</v>
      </c>
      <c r="C7" s="385" t="s">
        <v>228</v>
      </c>
      <c r="D7" s="385" t="s">
        <v>228</v>
      </c>
      <c r="E7" s="385" t="s">
        <v>228</v>
      </c>
      <c r="F7" s="385" t="s">
        <v>228</v>
      </c>
      <c r="G7" s="385" t="s">
        <v>228</v>
      </c>
      <c r="H7" s="385" t="s">
        <v>228</v>
      </c>
      <c r="I7" s="195"/>
    </row>
    <row r="8" spans="1:9" s="219" customFormat="1" ht="21" customHeight="1">
      <c r="A8" s="386" t="s">
        <v>229</v>
      </c>
      <c r="B8" s="387"/>
      <c r="C8" s="387"/>
      <c r="D8" s="387"/>
      <c r="E8" s="387"/>
      <c r="F8" s="387"/>
      <c r="G8" s="387"/>
      <c r="H8" s="387"/>
    </row>
    <row r="9" spans="1:9" s="219" customFormat="1" ht="23.25" customHeight="1">
      <c r="A9" s="388"/>
      <c r="B9" s="389" t="s">
        <v>230</v>
      </c>
      <c r="C9" s="389" t="s">
        <v>231</v>
      </c>
      <c r="D9" s="389" t="s">
        <v>232</v>
      </c>
      <c r="E9" s="389" t="s">
        <v>233</v>
      </c>
      <c r="F9" s="389" t="s">
        <v>234</v>
      </c>
      <c r="G9" s="389" t="s">
        <v>235</v>
      </c>
      <c r="H9" s="389" t="s">
        <v>236</v>
      </c>
    </row>
    <row r="10" spans="1:9" s="232" customFormat="1" ht="11.1" customHeight="1">
      <c r="A10" s="388"/>
      <c r="B10" s="390" t="s">
        <v>237</v>
      </c>
      <c r="C10" s="390" t="s">
        <v>237</v>
      </c>
      <c r="D10" s="390" t="s">
        <v>237</v>
      </c>
      <c r="E10" s="390" t="s">
        <v>237</v>
      </c>
      <c r="F10" s="390" t="s">
        <v>237</v>
      </c>
      <c r="G10" s="390" t="s">
        <v>237</v>
      </c>
      <c r="H10" s="390" t="s">
        <v>237</v>
      </c>
    </row>
    <row r="11" spans="1:9" s="219" customFormat="1" ht="17.25" customHeight="1">
      <c r="A11" s="388"/>
      <c r="B11" s="389" t="s">
        <v>238</v>
      </c>
      <c r="C11" s="389" t="s">
        <v>239</v>
      </c>
      <c r="D11" s="389" t="s">
        <v>240</v>
      </c>
      <c r="E11" s="389" t="s">
        <v>241</v>
      </c>
      <c r="F11" s="389" t="s">
        <v>242</v>
      </c>
      <c r="G11" s="391" t="s">
        <v>243</v>
      </c>
      <c r="H11" s="389" t="s">
        <v>244</v>
      </c>
    </row>
    <row r="12" spans="1:9" s="219" customFormat="1" ht="17.25" customHeight="1">
      <c r="A12" s="388"/>
      <c r="B12" s="387"/>
      <c r="C12" s="387"/>
      <c r="D12" s="387"/>
      <c r="E12" s="387"/>
      <c r="F12" s="387"/>
      <c r="G12" s="387"/>
      <c r="H12" s="387"/>
    </row>
    <row r="13" spans="1:9" s="394" customFormat="1" ht="15.75" customHeight="1">
      <c r="A13" s="392"/>
      <c r="B13" s="393" t="s">
        <v>245</v>
      </c>
      <c r="C13" s="393" t="s">
        <v>245</v>
      </c>
      <c r="D13" s="393" t="s">
        <v>245</v>
      </c>
      <c r="E13" s="393" t="s">
        <v>245</v>
      </c>
      <c r="F13" s="393" t="s">
        <v>245</v>
      </c>
      <c r="G13" s="393" t="s">
        <v>245</v>
      </c>
      <c r="H13" s="393" t="s">
        <v>245</v>
      </c>
    </row>
    <row r="14" spans="1:9" s="394" customFormat="1" ht="11.1" customHeight="1">
      <c r="A14" s="384"/>
      <c r="B14" s="385" t="s">
        <v>246</v>
      </c>
      <c r="C14" s="385" t="s">
        <v>246</v>
      </c>
      <c r="D14" s="385" t="s">
        <v>246</v>
      </c>
      <c r="E14" s="385" t="s">
        <v>246</v>
      </c>
      <c r="F14" s="385" t="s">
        <v>246</v>
      </c>
      <c r="G14" s="385" t="s">
        <v>246</v>
      </c>
      <c r="H14" s="385" t="s">
        <v>246</v>
      </c>
    </row>
    <row r="15" spans="1:9" s="219" customFormat="1" ht="15" customHeight="1">
      <c r="A15" s="386" t="s">
        <v>247</v>
      </c>
      <c r="B15" s="387"/>
      <c r="C15" s="387"/>
      <c r="D15" s="387"/>
      <c r="E15" s="387"/>
      <c r="F15" s="387"/>
      <c r="G15" s="387"/>
      <c r="H15" s="387"/>
    </row>
    <row r="16" spans="1:9" s="219" customFormat="1" ht="18" customHeight="1">
      <c r="A16" s="388"/>
      <c r="B16" s="389" t="s">
        <v>248</v>
      </c>
      <c r="C16" s="389" t="s">
        <v>249</v>
      </c>
      <c r="D16" s="389" t="s">
        <v>250</v>
      </c>
      <c r="E16" s="389" t="s">
        <v>251</v>
      </c>
      <c r="F16" s="389" t="s">
        <v>252</v>
      </c>
      <c r="G16" s="389" t="s">
        <v>253</v>
      </c>
      <c r="H16" s="389" t="s">
        <v>254</v>
      </c>
    </row>
    <row r="17" spans="1:8" s="232" customFormat="1" ht="11.1" customHeight="1">
      <c r="A17" s="388"/>
      <c r="B17" s="390" t="s">
        <v>237</v>
      </c>
      <c r="C17" s="390" t="s">
        <v>237</v>
      </c>
      <c r="D17" s="390" t="s">
        <v>237</v>
      </c>
      <c r="E17" s="390" t="s">
        <v>237</v>
      </c>
      <c r="F17" s="390" t="s">
        <v>237</v>
      </c>
      <c r="G17" s="390" t="s">
        <v>237</v>
      </c>
      <c r="H17" s="390" t="s">
        <v>237</v>
      </c>
    </row>
    <row r="18" spans="1:8" s="219" customFormat="1" ht="15.75" customHeight="1">
      <c r="A18" s="388"/>
      <c r="B18" s="389" t="s">
        <v>255</v>
      </c>
      <c r="C18" s="389" t="s">
        <v>256</v>
      </c>
      <c r="D18" s="389" t="s">
        <v>257</v>
      </c>
      <c r="E18" s="389" t="s">
        <v>258</v>
      </c>
      <c r="F18" s="389" t="s">
        <v>259</v>
      </c>
      <c r="G18" s="389" t="s">
        <v>260</v>
      </c>
      <c r="H18" s="389" t="s">
        <v>261</v>
      </c>
    </row>
    <row r="19" spans="1:8" s="219" customFormat="1" ht="18" customHeight="1">
      <c r="A19" s="388"/>
      <c r="B19" s="387"/>
      <c r="C19" s="387"/>
      <c r="D19" s="387"/>
      <c r="E19" s="387"/>
      <c r="F19" s="387"/>
      <c r="G19" s="387"/>
      <c r="H19" s="387"/>
    </row>
    <row r="20" spans="1:8" s="219" customFormat="1" ht="19.5" customHeight="1">
      <c r="A20" s="392"/>
      <c r="B20" s="393" t="s">
        <v>245</v>
      </c>
      <c r="C20" s="393" t="s">
        <v>245</v>
      </c>
      <c r="D20" s="393" t="s">
        <v>245</v>
      </c>
      <c r="E20" s="393" t="s">
        <v>245</v>
      </c>
      <c r="F20" s="393" t="s">
        <v>245</v>
      </c>
      <c r="G20" s="393" t="s">
        <v>245</v>
      </c>
      <c r="H20" s="393" t="s">
        <v>245</v>
      </c>
    </row>
    <row r="21" spans="1:8" s="394" customFormat="1" ht="11.1" customHeight="1">
      <c r="A21" s="384"/>
      <c r="B21" s="385" t="s">
        <v>262</v>
      </c>
      <c r="C21" s="385" t="s">
        <v>262</v>
      </c>
      <c r="D21" s="385" t="s">
        <v>262</v>
      </c>
      <c r="E21" s="385" t="s">
        <v>262</v>
      </c>
      <c r="F21" s="385" t="s">
        <v>262</v>
      </c>
      <c r="G21" s="385" t="s">
        <v>262</v>
      </c>
      <c r="H21" s="385" t="s">
        <v>262</v>
      </c>
    </row>
    <row r="22" spans="1:8" s="219" customFormat="1" ht="18.75" customHeight="1">
      <c r="A22" s="386" t="s">
        <v>263</v>
      </c>
      <c r="B22" s="387"/>
      <c r="C22" s="387"/>
      <c r="D22" s="387"/>
      <c r="E22" s="387"/>
      <c r="F22" s="387"/>
      <c r="G22" s="391" t="s">
        <v>264</v>
      </c>
      <c r="H22" s="387"/>
    </row>
    <row r="23" spans="1:8" s="219" customFormat="1" ht="21.75" customHeight="1">
      <c r="A23" s="388"/>
      <c r="B23" s="391" t="s">
        <v>265</v>
      </c>
      <c r="C23" s="389" t="s">
        <v>266</v>
      </c>
      <c r="D23" s="389" t="s">
        <v>267</v>
      </c>
      <c r="E23" s="389" t="s">
        <v>268</v>
      </c>
      <c r="F23" s="389" t="s">
        <v>269</v>
      </c>
      <c r="G23" s="389" t="s">
        <v>270</v>
      </c>
      <c r="H23" s="389" t="s">
        <v>271</v>
      </c>
    </row>
    <row r="24" spans="1:8" s="232" customFormat="1" ht="11.1" customHeight="1">
      <c r="A24" s="388"/>
      <c r="B24" s="390" t="s">
        <v>237</v>
      </c>
      <c r="C24" s="390" t="s">
        <v>237</v>
      </c>
      <c r="D24" s="390" t="s">
        <v>237</v>
      </c>
      <c r="E24" s="390" t="s">
        <v>237</v>
      </c>
      <c r="F24" s="390" t="s">
        <v>237</v>
      </c>
      <c r="G24" s="390" t="s">
        <v>237</v>
      </c>
      <c r="H24" s="390" t="s">
        <v>237</v>
      </c>
    </row>
    <row r="25" spans="1:8" s="219" customFormat="1" ht="17.25" customHeight="1">
      <c r="A25" s="388"/>
      <c r="B25" s="395" t="s">
        <v>272</v>
      </c>
      <c r="C25" s="391" t="s">
        <v>273</v>
      </c>
      <c r="D25" s="389" t="s">
        <v>274</v>
      </c>
      <c r="E25" s="389" t="s">
        <v>275</v>
      </c>
      <c r="F25" s="389" t="s">
        <v>276</v>
      </c>
      <c r="G25" s="389" t="s">
        <v>277</v>
      </c>
      <c r="H25" s="389" t="s">
        <v>278</v>
      </c>
    </row>
    <row r="26" spans="1:8" s="219" customFormat="1" ht="21" customHeight="1">
      <c r="A26" s="388"/>
      <c r="B26" s="389"/>
      <c r="C26" s="389"/>
      <c r="D26" s="389"/>
      <c r="E26" s="389"/>
      <c r="F26" s="389"/>
      <c r="G26" s="389" t="s">
        <v>279</v>
      </c>
      <c r="H26" s="389"/>
    </row>
    <row r="27" spans="1:8" s="219" customFormat="1" ht="19.5" customHeight="1">
      <c r="A27" s="392"/>
      <c r="B27" s="393" t="s">
        <v>280</v>
      </c>
      <c r="C27" s="393" t="s">
        <v>280</v>
      </c>
      <c r="D27" s="393" t="s">
        <v>280</v>
      </c>
      <c r="E27" s="393" t="s">
        <v>245</v>
      </c>
      <c r="F27" s="393" t="s">
        <v>280</v>
      </c>
      <c r="G27" s="393" t="s">
        <v>281</v>
      </c>
      <c r="H27" s="393" t="s">
        <v>245</v>
      </c>
    </row>
    <row r="28" spans="1:8" s="394" customFormat="1" ht="11.1" customHeight="1">
      <c r="A28" s="384"/>
      <c r="B28" s="385" t="s">
        <v>282</v>
      </c>
      <c r="C28" s="385" t="s">
        <v>283</v>
      </c>
      <c r="D28" s="385" t="s">
        <v>283</v>
      </c>
      <c r="E28" s="385" t="s">
        <v>283</v>
      </c>
      <c r="F28" s="385" t="s">
        <v>283</v>
      </c>
      <c r="G28" s="385" t="s">
        <v>284</v>
      </c>
      <c r="H28" s="385" t="s">
        <v>284</v>
      </c>
    </row>
    <row r="29" spans="1:8" s="219" customFormat="1" ht="16.5" customHeight="1">
      <c r="A29" s="386" t="s">
        <v>285</v>
      </c>
      <c r="B29" s="387"/>
      <c r="C29" s="391" t="s">
        <v>243</v>
      </c>
      <c r="D29" s="391" t="s">
        <v>286</v>
      </c>
      <c r="E29" s="391" t="s">
        <v>252</v>
      </c>
      <c r="F29" s="391" t="s">
        <v>287</v>
      </c>
      <c r="G29" s="391" t="s">
        <v>288</v>
      </c>
      <c r="H29" s="391" t="s">
        <v>289</v>
      </c>
    </row>
    <row r="30" spans="1:8" s="219" customFormat="1" ht="18.75" customHeight="1">
      <c r="A30" s="388"/>
      <c r="B30" s="387"/>
      <c r="C30" s="391" t="s">
        <v>232</v>
      </c>
      <c r="D30" s="391" t="s">
        <v>258</v>
      </c>
      <c r="E30" s="391" t="s">
        <v>250</v>
      </c>
      <c r="F30" s="391" t="s">
        <v>272</v>
      </c>
      <c r="G30" s="391" t="s">
        <v>273</v>
      </c>
      <c r="H30" s="391" t="s">
        <v>264</v>
      </c>
    </row>
    <row r="31" spans="1:8" s="232" customFormat="1" ht="11.1" customHeight="1">
      <c r="A31" s="388"/>
      <c r="B31" s="390" t="s">
        <v>237</v>
      </c>
      <c r="C31" s="390" t="s">
        <v>237</v>
      </c>
      <c r="D31" s="390" t="s">
        <v>237</v>
      </c>
      <c r="E31" s="390" t="s">
        <v>237</v>
      </c>
      <c r="F31" s="390" t="s">
        <v>237</v>
      </c>
      <c r="G31" s="390" t="s">
        <v>237</v>
      </c>
      <c r="H31" s="390" t="s">
        <v>237</v>
      </c>
    </row>
    <row r="32" spans="1:8" s="219" customFormat="1" ht="16.5" customHeight="1">
      <c r="A32" s="388"/>
      <c r="B32" s="387"/>
      <c r="C32" s="391" t="s">
        <v>241</v>
      </c>
      <c r="D32" s="391" t="s">
        <v>233</v>
      </c>
      <c r="E32" s="391" t="s">
        <v>256</v>
      </c>
      <c r="F32" s="391" t="s">
        <v>290</v>
      </c>
      <c r="G32" s="391" t="s">
        <v>291</v>
      </c>
      <c r="H32" s="391" t="s">
        <v>248</v>
      </c>
    </row>
    <row r="33" spans="1:8" s="219" customFormat="1" ht="19.5" customHeight="1">
      <c r="A33" s="388"/>
      <c r="B33" s="387"/>
      <c r="C33" s="391" t="s">
        <v>234</v>
      </c>
      <c r="D33" s="391" t="s">
        <v>251</v>
      </c>
      <c r="E33" s="391" t="s">
        <v>260</v>
      </c>
      <c r="F33" s="391" t="s">
        <v>292</v>
      </c>
      <c r="G33" s="391" t="s">
        <v>293</v>
      </c>
      <c r="H33" s="391" t="s">
        <v>253</v>
      </c>
    </row>
    <row r="34" spans="1:8" s="219" customFormat="1" ht="12.75" customHeight="1">
      <c r="A34" s="392"/>
      <c r="B34" s="393"/>
      <c r="C34" s="393" t="s">
        <v>294</v>
      </c>
      <c r="D34" s="393" t="s">
        <v>294</v>
      </c>
      <c r="E34" s="393" t="s">
        <v>294</v>
      </c>
      <c r="F34" s="393" t="s">
        <v>295</v>
      </c>
      <c r="G34" s="393" t="s">
        <v>295</v>
      </c>
      <c r="H34" s="393" t="s">
        <v>294</v>
      </c>
    </row>
    <row r="35" spans="1:8" s="394" customFormat="1" ht="11.1" hidden="1" customHeight="1">
      <c r="A35" s="384"/>
      <c r="B35" s="385" t="s">
        <v>282</v>
      </c>
      <c r="C35" s="385" t="s">
        <v>282</v>
      </c>
      <c r="D35" s="385" t="s">
        <v>282</v>
      </c>
      <c r="E35" s="385" t="s">
        <v>282</v>
      </c>
      <c r="F35" s="385" t="s">
        <v>282</v>
      </c>
      <c r="G35" s="385" t="s">
        <v>282</v>
      </c>
      <c r="H35" s="385" t="s">
        <v>282</v>
      </c>
    </row>
    <row r="36" spans="1:8" s="219" customFormat="1" ht="11.1" hidden="1" customHeight="1">
      <c r="A36" s="386" t="s">
        <v>296</v>
      </c>
      <c r="B36" s="387"/>
      <c r="C36" s="387"/>
      <c r="D36" s="387"/>
      <c r="E36" s="387"/>
      <c r="F36" s="387"/>
      <c r="G36" s="387"/>
      <c r="H36" s="387"/>
    </row>
    <row r="37" spans="1:8" s="219" customFormat="1" ht="11.1" hidden="1" customHeight="1">
      <c r="A37" s="388"/>
      <c r="B37" s="387"/>
      <c r="C37" s="387"/>
      <c r="D37" s="387"/>
      <c r="E37" s="387"/>
      <c r="F37" s="387"/>
      <c r="G37" s="387"/>
      <c r="H37" s="387"/>
    </row>
    <row r="38" spans="1:8" s="232" customFormat="1" ht="11.1" hidden="1" customHeight="1">
      <c r="A38" s="388"/>
      <c r="B38" s="390" t="s">
        <v>237</v>
      </c>
      <c r="C38" s="390" t="s">
        <v>237</v>
      </c>
      <c r="D38" s="390" t="s">
        <v>237</v>
      </c>
      <c r="E38" s="390" t="s">
        <v>237</v>
      </c>
      <c r="F38" s="390" t="s">
        <v>237</v>
      </c>
      <c r="G38" s="390" t="s">
        <v>237</v>
      </c>
      <c r="H38" s="390" t="s">
        <v>237</v>
      </c>
    </row>
    <row r="39" spans="1:8" s="219" customFormat="1" ht="11.1" hidden="1" customHeight="1">
      <c r="A39" s="388"/>
      <c r="B39" s="387"/>
      <c r="C39" s="387"/>
      <c r="D39" s="387"/>
      <c r="E39" s="387"/>
      <c r="F39" s="387"/>
      <c r="G39" s="387"/>
      <c r="H39" s="387"/>
    </row>
    <row r="40" spans="1:8" s="219" customFormat="1" ht="11.1" hidden="1" customHeight="1">
      <c r="A40" s="388"/>
      <c r="B40" s="387"/>
      <c r="C40" s="387"/>
      <c r="D40" s="387"/>
      <c r="E40" s="387"/>
      <c r="F40" s="387"/>
      <c r="G40" s="387"/>
      <c r="H40" s="387"/>
    </row>
    <row r="41" spans="1:8" s="219" customFormat="1" ht="11.1" hidden="1" customHeight="1">
      <c r="A41" s="392"/>
      <c r="B41" s="393"/>
      <c r="C41" s="393"/>
      <c r="D41" s="393"/>
      <c r="E41" s="393"/>
      <c r="F41" s="393"/>
      <c r="G41" s="393"/>
      <c r="H41" s="393"/>
    </row>
    <row r="42" spans="1:8" s="394" customFormat="1" ht="11.1" hidden="1" customHeight="1">
      <c r="A42" s="384"/>
      <c r="B42" s="385" t="s">
        <v>282</v>
      </c>
      <c r="C42" s="385" t="s">
        <v>282</v>
      </c>
      <c r="D42" s="385" t="s">
        <v>282</v>
      </c>
      <c r="E42" s="385" t="s">
        <v>282</v>
      </c>
      <c r="F42" s="385" t="s">
        <v>282</v>
      </c>
      <c r="G42" s="385" t="s">
        <v>282</v>
      </c>
      <c r="H42" s="385" t="s">
        <v>282</v>
      </c>
    </row>
    <row r="43" spans="1:8" s="219" customFormat="1" ht="11.1" hidden="1" customHeight="1">
      <c r="A43" s="386" t="s">
        <v>297</v>
      </c>
      <c r="B43" s="387"/>
      <c r="C43" s="387"/>
      <c r="D43" s="387"/>
      <c r="E43" s="387"/>
      <c r="F43" s="387"/>
      <c r="G43" s="387"/>
      <c r="H43" s="387"/>
    </row>
    <row r="44" spans="1:8" s="219" customFormat="1" ht="11.1" hidden="1" customHeight="1">
      <c r="A44" s="388"/>
      <c r="B44" s="387"/>
      <c r="C44" s="387"/>
      <c r="D44" s="387"/>
      <c r="E44" s="387"/>
      <c r="F44" s="387"/>
      <c r="G44" s="387"/>
      <c r="H44" s="387"/>
    </row>
    <row r="45" spans="1:8" s="232" customFormat="1" ht="11.1" hidden="1" customHeight="1">
      <c r="A45" s="388"/>
      <c r="B45" s="390" t="s">
        <v>237</v>
      </c>
      <c r="C45" s="390" t="s">
        <v>237</v>
      </c>
      <c r="D45" s="390" t="s">
        <v>237</v>
      </c>
      <c r="E45" s="390" t="s">
        <v>237</v>
      </c>
      <c r="F45" s="390" t="s">
        <v>237</v>
      </c>
      <c r="G45" s="390" t="s">
        <v>237</v>
      </c>
      <c r="H45" s="390" t="s">
        <v>237</v>
      </c>
    </row>
    <row r="46" spans="1:8" s="219" customFormat="1" ht="11.1" hidden="1" customHeight="1">
      <c r="A46" s="388"/>
      <c r="B46" s="387"/>
      <c r="C46" s="387"/>
      <c r="D46" s="387"/>
      <c r="E46" s="387"/>
      <c r="F46" s="387"/>
      <c r="G46" s="387"/>
      <c r="H46" s="387"/>
    </row>
    <row r="47" spans="1:8" s="219" customFormat="1" ht="11.1" hidden="1" customHeight="1">
      <c r="A47" s="388"/>
      <c r="B47" s="387"/>
      <c r="C47" s="387"/>
      <c r="D47" s="387"/>
      <c r="E47" s="387"/>
      <c r="F47" s="387"/>
      <c r="G47" s="387"/>
      <c r="H47" s="387"/>
    </row>
    <row r="48" spans="1:8" s="219" customFormat="1" ht="11.1" hidden="1" customHeight="1">
      <c r="A48" s="392"/>
      <c r="B48" s="393"/>
      <c r="C48" s="393"/>
      <c r="D48" s="393"/>
      <c r="E48" s="393"/>
      <c r="F48" s="393"/>
      <c r="G48" s="393"/>
      <c r="H48" s="393"/>
    </row>
    <row r="49" spans="1:8" s="219" customFormat="1" ht="27" customHeight="1">
      <c r="A49" s="396" t="s">
        <v>298</v>
      </c>
      <c r="B49" s="397"/>
      <c r="C49" s="397"/>
      <c r="D49" s="398"/>
      <c r="E49" s="398"/>
      <c r="F49" s="399"/>
      <c r="G49" s="400" t="s">
        <v>299</v>
      </c>
      <c r="H49" s="401" t="s">
        <v>300</v>
      </c>
    </row>
    <row r="50" spans="1:8" s="394" customFormat="1" ht="17.25" customHeight="1">
      <c r="A50" s="402" t="s">
        <v>301</v>
      </c>
      <c r="B50" s="403"/>
      <c r="C50" s="403" t="s">
        <v>302</v>
      </c>
      <c r="D50" s="404"/>
      <c r="E50" s="404" t="s">
        <v>303</v>
      </c>
      <c r="F50" s="405"/>
      <c r="G50" s="406" t="s">
        <v>304</v>
      </c>
      <c r="H50" s="407"/>
    </row>
    <row r="51" spans="1:8" s="219" customFormat="1" ht="27.75" customHeight="1" thickBot="1">
      <c r="A51" s="408" t="s">
        <v>305</v>
      </c>
      <c r="B51" s="409"/>
      <c r="C51" s="409"/>
      <c r="D51" s="410"/>
      <c r="E51" s="410"/>
      <c r="F51" s="411" t="s">
        <v>306</v>
      </c>
      <c r="G51" s="412" t="s">
        <v>307</v>
      </c>
      <c r="H51" s="413" t="str">
        <f>H5</f>
        <v>Chester Dalrymple</v>
      </c>
    </row>
    <row r="76" spans="1:3">
      <c r="A76" s="414" t="s">
        <v>308</v>
      </c>
      <c r="B76" s="415"/>
      <c r="C76" s="415"/>
    </row>
    <row r="77" spans="1:3">
      <c r="A77" s="416" t="str">
        <f>'[1]Plr List for OofP'!N7</f>
        <v>Joshua ABRAHAM ()</v>
      </c>
      <c r="B77" s="415"/>
      <c r="C77" s="415"/>
    </row>
    <row r="78" spans="1:3">
      <c r="A78" s="416" t="str">
        <f>'[1]Plr List for OofP'!N8</f>
        <v>Leah ALCALA ()</v>
      </c>
      <c r="B78" s="415"/>
      <c r="C78" s="415"/>
    </row>
    <row r="79" spans="1:3">
      <c r="A79" s="416" t="str">
        <f>'[1]Plr List for OofP'!N9</f>
        <v>Jadon ALEXIS ()</v>
      </c>
      <c r="B79" s="415"/>
      <c r="C79" s="415"/>
    </row>
    <row r="80" spans="1:3">
      <c r="A80" s="416" t="str">
        <f>'[1]Plr List for OofP'!N10</f>
        <v>Che ANDREWS ()</v>
      </c>
      <c r="B80" s="415"/>
      <c r="C80" s="415"/>
    </row>
    <row r="81" spans="1:3">
      <c r="A81" s="416" t="str">
        <f>'[1]Plr List for OofP'!N11</f>
        <v>Danyel ANGUS ()</v>
      </c>
      <c r="B81" s="415"/>
      <c r="C81" s="415"/>
    </row>
    <row r="82" spans="1:3">
      <c r="A82" s="416" t="str">
        <f>'[1]Plr List for OofP'!N12</f>
        <v>Colin AUGUSTE ()</v>
      </c>
      <c r="B82" s="415"/>
      <c r="C82" s="415"/>
    </row>
    <row r="83" spans="1:3">
      <c r="A83" s="416" t="str">
        <f>'[1]Plr List for OofP'!N13</f>
        <v>Dion AUGUSTE ()</v>
      </c>
      <c r="B83" s="415"/>
      <c r="C83" s="415"/>
    </row>
    <row r="84" spans="1:3">
      <c r="A84" s="416" t="str">
        <f>'[1]Plr List for OofP'!N14</f>
        <v>Sindy BEACH ()</v>
      </c>
      <c r="B84" s="415"/>
      <c r="C84" s="415"/>
    </row>
    <row r="85" spans="1:3">
      <c r="A85" s="416" t="str">
        <f>'[1]Plr List for OofP'!N15</f>
        <v>Jerome BRANKER ()</v>
      </c>
      <c r="B85" s="415"/>
      <c r="C85" s="415"/>
    </row>
    <row r="86" spans="1:3">
      <c r="A86" s="416" t="str">
        <f>'[1]Plr List for OofP'!N16</f>
        <v>Alexix BRUCE ()</v>
      </c>
      <c r="B86" s="415"/>
      <c r="C86" s="415"/>
    </row>
    <row r="87" spans="1:3">
      <c r="A87" s="416" t="str">
        <f>'[1]Plr List for OofP'!N17</f>
        <v>Brendon BRUCE ()</v>
      </c>
      <c r="B87" s="415"/>
      <c r="C87" s="415"/>
    </row>
    <row r="88" spans="1:3">
      <c r="A88" s="416" t="str">
        <f>'[1]Plr List for OofP'!N18</f>
        <v>Aaron CHAN ()</v>
      </c>
      <c r="B88" s="415"/>
      <c r="C88" s="415"/>
    </row>
    <row r="89" spans="1:3">
      <c r="A89" s="416" t="str">
        <f>'[1]Plr List for OofP'!N19</f>
        <v>Richard CHUNG ()</v>
      </c>
      <c r="B89" s="415"/>
      <c r="C89" s="415"/>
    </row>
    <row r="90" spans="1:3">
      <c r="A90" s="416" t="str">
        <f>'[1]Plr List for OofP'!N20</f>
        <v>Michael COOPER ()</v>
      </c>
      <c r="B90" s="415"/>
      <c r="C90" s="415"/>
    </row>
    <row r="91" spans="1:3">
      <c r="A91" s="416" t="str">
        <f>'[1]Plr List for OofP'!N21</f>
        <v>Jermille DANCLAR ()</v>
      </c>
      <c r="B91" s="415"/>
      <c r="C91" s="415"/>
    </row>
    <row r="92" spans="1:3">
      <c r="A92" s="416" t="str">
        <f>'[1]Plr List for OofP'!N22</f>
        <v>Aer DANIEL-JOSEPH ()</v>
      </c>
      <c r="B92" s="415"/>
      <c r="C92" s="415"/>
    </row>
    <row r="93" spans="1:3">
      <c r="A93" s="416" t="str">
        <f>'[1]Plr List for OofP'!N23</f>
        <v>Joel DAVID ()</v>
      </c>
      <c r="B93" s="415"/>
      <c r="C93" s="415"/>
    </row>
    <row r="94" spans="1:3">
      <c r="A94" s="416" t="str">
        <f>'[1]Plr List for OofP'!N24</f>
        <v>Emma DAVIS ()</v>
      </c>
      <c r="B94" s="415"/>
      <c r="C94" s="415"/>
    </row>
    <row r="95" spans="1:3">
      <c r="A95" s="416" t="str">
        <f>'[1]Plr List for OofP'!N25</f>
        <v>Luke DE CARIES ()</v>
      </c>
      <c r="B95" s="415"/>
      <c r="C95" s="415"/>
    </row>
    <row r="96" spans="1:3">
      <c r="A96" s="416" t="str">
        <f>'[1]Plr List for OofP'!N26</f>
        <v>Dunstan DENOON ()</v>
      </c>
      <c r="B96" s="415"/>
      <c r="C96" s="415"/>
    </row>
    <row r="97" spans="1:3">
      <c r="A97" s="416" t="str">
        <f>'[1]Plr List for OofP'!N27</f>
        <v>Andrea DOUGLAS ()</v>
      </c>
      <c r="B97" s="415"/>
      <c r="C97" s="415"/>
    </row>
    <row r="98" spans="1:3">
      <c r="A98" s="416" t="str">
        <f>'[1]Plr List for OofP'!N28</f>
        <v>Akiel DUKE ()</v>
      </c>
      <c r="B98" s="415"/>
      <c r="C98" s="415"/>
    </row>
    <row r="99" spans="1:3">
      <c r="A99" s="416" t="str">
        <f>'[1]Plr List for OofP'!N29</f>
        <v>Mc Colin FONTENELLE ()</v>
      </c>
      <c r="B99" s="415"/>
      <c r="C99" s="415"/>
    </row>
    <row r="100" spans="1:3">
      <c r="A100" s="416" t="str">
        <f>'[1]Plr List for OofP'!N30</f>
        <v>Caren FRANCOIS ()</v>
      </c>
      <c r="B100" s="415"/>
      <c r="C100" s="415"/>
    </row>
    <row r="101" spans="1:3">
      <c r="A101" s="416" t="str">
        <f>'[1]Plr List for OofP'!N31</f>
        <v>Jameel GARSEE ()</v>
      </c>
      <c r="B101" s="415"/>
      <c r="C101" s="415"/>
    </row>
    <row r="102" spans="1:3">
      <c r="A102" s="416" t="str">
        <f>'[1]Plr List for OofP'!N32</f>
        <v>Ivor GRAZETTE ()</v>
      </c>
      <c r="B102" s="415"/>
      <c r="C102" s="415"/>
    </row>
    <row r="103" spans="1:3">
      <c r="A103" s="416" t="str">
        <f>'[1]Plr List for OofP'!N33</f>
        <v>Winnington GRAZETTE ()</v>
      </c>
      <c r="B103" s="415"/>
      <c r="C103" s="415"/>
    </row>
    <row r="104" spans="1:3">
      <c r="A104" s="416" t="str">
        <f>'[1]Plr List for OofP'!N34</f>
        <v>Brandon GREGOIRE ()</v>
      </c>
      <c r="B104" s="415"/>
      <c r="C104" s="415"/>
    </row>
    <row r="105" spans="1:3">
      <c r="A105" s="416" t="str">
        <f>'[1]Plr List for OofP'!N35</f>
        <v>Ross HACKSHAW ()</v>
      </c>
      <c r="B105" s="415"/>
      <c r="C105" s="415"/>
    </row>
    <row r="106" spans="1:3">
      <c r="A106" s="416" t="str">
        <f>'[1]Plr List for OofP'!N36</f>
        <v>Scott HACKSHAW ()</v>
      </c>
      <c r="B106" s="415"/>
      <c r="C106" s="415"/>
    </row>
    <row r="107" spans="1:3">
      <c r="A107" s="416" t="str">
        <f>'[1]Plr List for OofP'!N37</f>
        <v>Maria HONORE ()</v>
      </c>
      <c r="B107" s="415"/>
      <c r="C107" s="415"/>
    </row>
    <row r="108" spans="1:3">
      <c r="A108" s="416" t="str">
        <f>'[1]Plr List for OofP'!N38</f>
        <v>Kobe JAMES ()</v>
      </c>
      <c r="B108" s="415"/>
      <c r="C108" s="415"/>
    </row>
    <row r="109" spans="1:3">
      <c r="A109" s="416" t="str">
        <f>'[1]Plr List for OofP'!N39</f>
        <v>Ethan JEARY` ()</v>
      </c>
      <c r="B109" s="415"/>
      <c r="C109" s="415"/>
    </row>
    <row r="110" spans="1:3">
      <c r="A110" s="416" t="str">
        <f>'[1]Plr List for OofP'!N40</f>
        <v>Carla JOSEPH ()</v>
      </c>
      <c r="B110" s="415"/>
      <c r="C110" s="415"/>
    </row>
    <row r="111" spans="1:3">
      <c r="A111" s="416" t="str">
        <f>'[1]Plr List for OofP'!N41</f>
        <v>Dandy Richard JOSEPH ()</v>
      </c>
      <c r="B111" s="415"/>
      <c r="C111" s="415"/>
    </row>
    <row r="112" spans="1:3">
      <c r="A112" s="416" t="str">
        <f>'[1]Plr List for OofP'!N42</f>
        <v>Kyle KERRY ()</v>
      </c>
      <c r="B112" s="415"/>
      <c r="C112" s="415"/>
    </row>
    <row r="113" spans="1:3">
      <c r="A113" s="416" t="str">
        <f>'[1]Plr List for OofP'!N43</f>
        <v>Anya KING ()</v>
      </c>
      <c r="B113" s="415"/>
      <c r="C113" s="415"/>
    </row>
    <row r="114" spans="1:3">
      <c r="A114" s="416" t="str">
        <f>'[1]Plr List for OofP'!N44</f>
        <v>Victoria KOYLASS ()</v>
      </c>
      <c r="B114" s="415"/>
      <c r="C114" s="415"/>
    </row>
    <row r="115" spans="1:3">
      <c r="A115" s="416" t="str">
        <f>'[1]Plr List for OofP'!N45</f>
        <v>Edward LAQUIS ()</v>
      </c>
      <c r="B115" s="415"/>
      <c r="C115" s="415"/>
    </row>
    <row r="116" spans="1:3">
      <c r="A116" s="416" t="str">
        <f>'[1]Plr List for OofP'!N46</f>
        <v>Andre LAWRENCE ()</v>
      </c>
      <c r="B116" s="415"/>
      <c r="C116" s="415"/>
    </row>
    <row r="117" spans="1:3">
      <c r="A117" s="416" t="str">
        <f>'[1]Plr List for OofP'!N47</f>
        <v>Emily LAWRENCE ()</v>
      </c>
      <c r="B117" s="415"/>
      <c r="C117" s="415"/>
    </row>
    <row r="118" spans="1:3">
      <c r="A118" s="416" t="str">
        <f>'[1]Plr List for OofP'!N48</f>
        <v>Yolande LEACOCK ()</v>
      </c>
      <c r="B118" s="415"/>
      <c r="C118" s="415"/>
    </row>
    <row r="119" spans="1:3">
      <c r="A119" s="416" t="str">
        <f>'[1]Plr List for OofP'!N49</f>
        <v>Yin LEE ASSANG ()</v>
      </c>
      <c r="B119" s="415"/>
      <c r="C119" s="415"/>
    </row>
    <row r="120" spans="1:3">
      <c r="A120" s="416" t="str">
        <f>'[1]Plr List for OofP'!N50</f>
        <v>Javier LEWIS ()</v>
      </c>
      <c r="B120" s="415"/>
      <c r="C120" s="415"/>
    </row>
    <row r="121" spans="1:3">
      <c r="A121" s="416" t="str">
        <f>'[1]Plr List for OofP'!N51</f>
        <v>Neil LINGO ()</v>
      </c>
      <c r="B121" s="415"/>
      <c r="C121" s="415"/>
    </row>
    <row r="122" spans="1:3">
      <c r="A122" s="416" t="str">
        <f>'[1]Plr List for OofP'!N52</f>
        <v>Calista MOHAMMED ()</v>
      </c>
      <c r="B122" s="415"/>
      <c r="C122" s="415"/>
    </row>
    <row r="123" spans="1:3">
      <c r="A123" s="416" t="str">
        <f>'[1]Plr List for OofP'!N53</f>
        <v>Nabeel MOHAMMED ()</v>
      </c>
      <c r="B123" s="415"/>
      <c r="C123" s="415"/>
    </row>
    <row r="124" spans="1:3">
      <c r="A124" s="416" t="str">
        <f>'[1]Plr List for OofP'!N54</f>
        <v>Keshan MOOASAR ()</v>
      </c>
      <c r="B124" s="415"/>
      <c r="C124" s="415"/>
    </row>
    <row r="125" spans="1:3">
      <c r="A125" s="416" t="str">
        <f>'[1]Plr List for OofP'!N55</f>
        <v>Bis MUKERJI ()</v>
      </c>
      <c r="B125" s="415"/>
      <c r="C125" s="415"/>
    </row>
    <row r="126" spans="1:3">
      <c r="A126" s="416" t="str">
        <f>'[1]Plr List for OofP'!N56</f>
        <v>Chelsea MUKERJI ()</v>
      </c>
      <c r="B126" s="415"/>
      <c r="C126" s="415"/>
    </row>
    <row r="127" spans="1:3">
      <c r="A127" s="416" t="str">
        <f>'[1]Plr List for OofP'!N57</f>
        <v>Jordan MUKERJI ()</v>
      </c>
      <c r="B127" s="415"/>
      <c r="C127" s="415"/>
    </row>
    <row r="128" spans="1:3">
      <c r="A128" s="416" t="str">
        <f>'[1]Plr List for OofP'!N58</f>
        <v>Ebolum NWOKOLO ()</v>
      </c>
      <c r="B128" s="415"/>
      <c r="C128" s="415"/>
    </row>
    <row r="129" spans="1:3">
      <c r="A129" s="416" t="str">
        <f>'[1]Plr List for OofP'!N59</f>
        <v>Osenyonne NWOKOLO ()</v>
      </c>
      <c r="B129" s="415"/>
      <c r="C129" s="415"/>
    </row>
    <row r="130" spans="1:3">
      <c r="A130" s="416" t="str">
        <f>'[1]Plr List for OofP'!N60</f>
        <v>Nkrumah PATRICK ()</v>
      </c>
      <c r="B130" s="415"/>
      <c r="C130" s="415"/>
    </row>
    <row r="131" spans="1:3">
      <c r="A131" s="416" t="str">
        <f>'[1]Plr List for OofP'!N61</f>
        <v>Michael PEMBERTON ()</v>
      </c>
      <c r="B131" s="415"/>
      <c r="C131" s="415"/>
    </row>
    <row r="132" spans="1:3">
      <c r="A132" s="416" t="str">
        <f>'[1]Plr List for OofP'!N62</f>
        <v>Tameka PETERSON ()</v>
      </c>
      <c r="B132" s="415"/>
      <c r="C132" s="415"/>
    </row>
    <row r="133" spans="1:3">
      <c r="A133" s="416" t="str">
        <f>'[1]Plr List for OofP'!N63</f>
        <v>Adam RAMKISSON ()</v>
      </c>
      <c r="B133" s="415"/>
      <c r="C133" s="415"/>
    </row>
    <row r="134" spans="1:3">
      <c r="A134" s="416" t="str">
        <f>'[1]Plr List for OofP'!N64</f>
        <v>Frank RAMUDIT ()</v>
      </c>
      <c r="B134" s="415"/>
      <c r="C134" s="415"/>
    </row>
    <row r="135" spans="1:3">
      <c r="A135" s="416" t="str">
        <f>'[1]Plr List for OofP'!N65</f>
        <v>Peter RICHARDS ()</v>
      </c>
      <c r="B135" s="415"/>
      <c r="C135" s="415"/>
    </row>
    <row r="136" spans="1:3">
      <c r="A136" s="416" t="str">
        <f>'[1]Plr List for OofP'!N66</f>
        <v>Gian Luc ROBINSON ()</v>
      </c>
      <c r="B136" s="415"/>
      <c r="C136" s="415"/>
    </row>
    <row r="137" spans="1:3">
      <c r="A137" s="416" t="str">
        <f>'[1]Plr List for OofP'!N67</f>
        <v>Jelani ROBINSON ()</v>
      </c>
      <c r="B137" s="415"/>
      <c r="C137" s="415"/>
    </row>
    <row r="138" spans="1:3">
      <c r="A138" s="416" t="str">
        <f>'[1]Plr List for OofP'!N68</f>
        <v>Ronald ROBINSON ()</v>
      </c>
      <c r="B138" s="415"/>
      <c r="C138" s="415"/>
    </row>
    <row r="139" spans="1:3">
      <c r="A139" s="416" t="str">
        <f>'[1]Plr List for OofP'!N69</f>
        <v>Sarah SALANDY ()</v>
      </c>
      <c r="B139" s="415"/>
      <c r="C139" s="415"/>
    </row>
    <row r="140" spans="1:3">
      <c r="A140" s="416" t="str">
        <f>'[1]Plr List for OofP'!N70</f>
        <v>Hayden SALIM ()</v>
      </c>
      <c r="B140" s="415"/>
      <c r="C140" s="415"/>
    </row>
    <row r="141" spans="1:3">
      <c r="A141" s="416" t="str">
        <f>'[1]Plr List for OofP'!N71</f>
        <v>Clint SANDY ()</v>
      </c>
      <c r="B141" s="415"/>
      <c r="C141" s="415"/>
    </row>
    <row r="142" spans="1:3">
      <c r="A142" s="416" t="str">
        <f>'[1]Plr List for OofP'!N72</f>
        <v>Everest SIMON ()</v>
      </c>
      <c r="B142" s="415"/>
      <c r="C142" s="415"/>
    </row>
    <row r="143" spans="1:3">
      <c r="A143" s="416" t="str">
        <f>'[1]Plr List for OofP'!N73</f>
        <v>Solange SKEENE ()</v>
      </c>
      <c r="B143" s="415"/>
      <c r="C143" s="415"/>
    </row>
    <row r="144" spans="1:3">
      <c r="A144" s="416" t="str">
        <f>'[1]Plr List for OofP'!N74</f>
        <v>Thalia SKEENE ()</v>
      </c>
      <c r="B144" s="415"/>
      <c r="C144" s="415"/>
    </row>
    <row r="145" spans="1:3">
      <c r="A145" s="416" t="str">
        <f>'[1]Plr List for OofP'!N75</f>
        <v>Levon SYLVESTER ()</v>
      </c>
      <c r="B145" s="415"/>
      <c r="C145" s="415"/>
    </row>
    <row r="146" spans="1:3">
      <c r="A146" s="416" t="str">
        <f>'[1]Plr List for OofP'!N76</f>
        <v>Ryan THOMAS ()</v>
      </c>
      <c r="B146" s="415"/>
      <c r="C146" s="415"/>
    </row>
    <row r="147" spans="1:3">
      <c r="A147" s="416" t="str">
        <f>'[1]Plr List for OofP'!N77</f>
        <v>Brandon TOM ()</v>
      </c>
      <c r="B147" s="415"/>
      <c r="C147" s="415"/>
    </row>
    <row r="148" spans="1:3">
      <c r="A148" s="416" t="str">
        <f>'[1]Plr List for OofP'!N78</f>
        <v>Emma Rose TRESTRAIL ()</v>
      </c>
      <c r="B148" s="415"/>
      <c r="C148" s="415"/>
    </row>
    <row r="149" spans="1:3">
      <c r="A149" s="416" t="str">
        <f>'[1]Plr List for OofP'!N79</f>
        <v>Kyrel TRIM ()</v>
      </c>
      <c r="B149" s="415"/>
      <c r="C149" s="415"/>
    </row>
    <row r="150" spans="1:3">
      <c r="A150" s="416" t="str">
        <f>'[1]Plr List for OofP'!N80</f>
        <v>Krystan VALENTINE ()</v>
      </c>
      <c r="B150" s="415"/>
      <c r="C150" s="415"/>
    </row>
    <row r="151" spans="1:3">
      <c r="A151" s="416" t="str">
        <f>'[1]Plr List for OofP'!N81</f>
        <v>Ricky VILLAROEL ()</v>
      </c>
      <c r="B151" s="415"/>
      <c r="C151" s="415"/>
    </row>
    <row r="152" spans="1:3">
      <c r="A152" s="416" t="str">
        <f>'[1]Plr List for OofP'!N82</f>
        <v>Jerome WARD ()</v>
      </c>
      <c r="B152" s="415"/>
      <c r="C152" s="415"/>
    </row>
    <row r="153" spans="1:3">
      <c r="A153" s="416" t="str">
        <f>'[1]Plr List for OofP'!N83</f>
        <v>Michael WEST ()</v>
      </c>
      <c r="B153" s="415"/>
      <c r="C153" s="415"/>
    </row>
    <row r="154" spans="1:3">
      <c r="A154" s="416" t="str">
        <f>'[1]Plr List for OofP'!N84</f>
        <v>Samuel WEST ()</v>
      </c>
      <c r="B154" s="415"/>
      <c r="C154" s="415"/>
    </row>
    <row r="155" spans="1:3">
      <c r="A155" s="416" t="str">
        <f>'[1]Plr List for OofP'!N85</f>
        <v>Aura WHITTIER ()</v>
      </c>
      <c r="B155" s="415"/>
      <c r="C155" s="415"/>
    </row>
    <row r="156" spans="1:3">
      <c r="A156" s="416" t="str">
        <f>'[1]Plr List for OofP'!N86</f>
        <v>Rahsaan WILKINSON ()</v>
      </c>
      <c r="B156" s="415"/>
      <c r="C156" s="415"/>
    </row>
    <row r="157" spans="1:3">
      <c r="A157" s="416" t="str">
        <f>'[1]Plr List for OofP'!N87</f>
        <v>Sony WILLIAMS ()</v>
      </c>
      <c r="B157" s="415"/>
      <c r="C157" s="415"/>
    </row>
    <row r="158" spans="1:3">
      <c r="A158" s="416" t="str">
        <f>'[1]Plr List for OofP'!N88</f>
        <v>Karl WOODS ()</v>
      </c>
      <c r="B158" s="415"/>
      <c r="C158" s="415"/>
    </row>
    <row r="159" spans="1:3">
      <c r="A159" s="416" t="str">
        <f>'[1]Plr List for OofP'!N89</f>
        <v>Farid YOUSEFF ()</v>
      </c>
      <c r="B159" s="415"/>
      <c r="C159" s="415"/>
    </row>
    <row r="160" spans="1:3">
      <c r="A160" s="416">
        <f>'[1]Plr List for OofP'!N90</f>
        <v>0</v>
      </c>
      <c r="B160" s="415"/>
      <c r="C160" s="415"/>
    </row>
    <row r="161" spans="1:3">
      <c r="A161" s="416">
        <f>'[1]Plr List for OofP'!N91</f>
        <v>0</v>
      </c>
      <c r="B161" s="415"/>
      <c r="C161" s="415"/>
    </row>
    <row r="162" spans="1:3">
      <c r="A162" s="416">
        <f>'[1]Plr List for OofP'!N92</f>
        <v>0</v>
      </c>
      <c r="B162" s="415"/>
      <c r="C162" s="415"/>
    </row>
    <row r="163" spans="1:3">
      <c r="A163" s="416">
        <f>'[1]Plr List for OofP'!N93</f>
        <v>0</v>
      </c>
      <c r="B163" s="415"/>
      <c r="C163" s="415"/>
    </row>
    <row r="164" spans="1:3">
      <c r="A164" s="416">
        <f>'[1]Plr List for OofP'!N94</f>
        <v>0</v>
      </c>
      <c r="B164" s="415"/>
      <c r="C164" s="415"/>
    </row>
    <row r="165" spans="1:3">
      <c r="A165" s="416">
        <f>'[1]Plr List for OofP'!N95</f>
        <v>0</v>
      </c>
      <c r="B165" s="415"/>
      <c r="C165" s="415"/>
    </row>
    <row r="166" spans="1:3">
      <c r="A166" s="416">
        <f>'[1]Plr List for OofP'!N96</f>
        <v>0</v>
      </c>
      <c r="B166" s="415"/>
      <c r="C166" s="415"/>
    </row>
    <row r="167" spans="1:3">
      <c r="A167" s="416">
        <f>'[1]Plr List for OofP'!N97</f>
        <v>0</v>
      </c>
      <c r="B167" s="415"/>
      <c r="C167" s="415"/>
    </row>
    <row r="168" spans="1:3">
      <c r="A168" s="416">
        <f>'[1]Plr List for OofP'!N98</f>
        <v>0</v>
      </c>
      <c r="B168" s="415"/>
      <c r="C168" s="415"/>
    </row>
    <row r="169" spans="1:3">
      <c r="A169" s="416">
        <f>'[1]Plr List for OofP'!N99</f>
        <v>0</v>
      </c>
      <c r="B169" s="415"/>
      <c r="C169" s="415"/>
    </row>
    <row r="170" spans="1:3">
      <c r="A170" s="416">
        <f>'[1]Plr List for OofP'!N100</f>
        <v>0</v>
      </c>
      <c r="B170" s="415"/>
      <c r="C170" s="415"/>
    </row>
    <row r="171" spans="1:3">
      <c r="A171" s="416">
        <f>'[1]Plr List for OofP'!N101</f>
        <v>0</v>
      </c>
      <c r="B171" s="415"/>
      <c r="C171" s="415"/>
    </row>
    <row r="172" spans="1:3">
      <c r="A172" s="416">
        <f>'[1]Plr List for OofP'!N102</f>
        <v>0</v>
      </c>
      <c r="B172" s="415"/>
      <c r="C172" s="415"/>
    </row>
    <row r="173" spans="1:3">
      <c r="A173" s="416">
        <f>'[1]Plr List for OofP'!N103</f>
        <v>0</v>
      </c>
      <c r="B173" s="415"/>
      <c r="C173" s="415"/>
    </row>
    <row r="174" spans="1:3">
      <c r="A174" s="416">
        <f>'[1]Plr List for OofP'!N104</f>
        <v>0</v>
      </c>
      <c r="B174" s="415"/>
      <c r="C174" s="415"/>
    </row>
    <row r="175" spans="1:3">
      <c r="A175" s="416">
        <f>'[1]Plr List for OofP'!N105</f>
        <v>0</v>
      </c>
      <c r="B175" s="415"/>
      <c r="C175" s="415"/>
    </row>
    <row r="176" spans="1:3">
      <c r="A176" s="416">
        <f>'[1]Plr List for OofP'!N106</f>
        <v>0</v>
      </c>
      <c r="B176" s="415"/>
      <c r="C176" s="415"/>
    </row>
    <row r="177" spans="1:3">
      <c r="A177" s="416">
        <f>'[1]Plr List for OofP'!N107</f>
        <v>0</v>
      </c>
      <c r="B177" s="415"/>
      <c r="C177" s="415"/>
    </row>
    <row r="178" spans="1:3">
      <c r="A178" s="416">
        <f>'[1]Plr List for OofP'!N108</f>
        <v>0</v>
      </c>
      <c r="B178" s="415"/>
      <c r="C178" s="415"/>
    </row>
    <row r="179" spans="1:3">
      <c r="A179" s="416">
        <f>'[1]Plr List for OofP'!N109</f>
        <v>0</v>
      </c>
      <c r="B179" s="415"/>
      <c r="C179" s="415"/>
    </row>
    <row r="180" spans="1:3">
      <c r="A180" s="416">
        <f>'[1]Plr List for OofP'!N110</f>
        <v>0</v>
      </c>
      <c r="B180" s="415"/>
      <c r="C180" s="415"/>
    </row>
    <row r="181" spans="1:3">
      <c r="A181" s="416">
        <f>'[1]Plr List for OofP'!N111</f>
        <v>0</v>
      </c>
      <c r="B181" s="415"/>
      <c r="C181" s="415"/>
    </row>
    <row r="182" spans="1:3">
      <c r="A182" s="416">
        <f>'[1]Plr List for OofP'!N112</f>
        <v>0</v>
      </c>
      <c r="B182" s="415"/>
      <c r="C182" s="415"/>
    </row>
    <row r="183" spans="1:3">
      <c r="A183" s="416">
        <f>'[1]Plr List for OofP'!N113</f>
        <v>0</v>
      </c>
      <c r="B183" s="415"/>
      <c r="C183" s="415"/>
    </row>
    <row r="184" spans="1:3">
      <c r="A184" s="416">
        <f>'[1]Plr List for OofP'!N114</f>
        <v>0</v>
      </c>
      <c r="B184" s="415"/>
      <c r="C184" s="415"/>
    </row>
    <row r="185" spans="1:3">
      <c r="A185" s="416">
        <f>'[1]Plr List for OofP'!N115</f>
        <v>0</v>
      </c>
      <c r="B185" s="415"/>
      <c r="C185" s="415"/>
    </row>
    <row r="186" spans="1:3">
      <c r="A186" s="416">
        <f>'[1]Plr List for OofP'!N116</f>
        <v>0</v>
      </c>
      <c r="B186" s="415"/>
      <c r="C186" s="415"/>
    </row>
    <row r="187" spans="1:3">
      <c r="A187" s="416">
        <f>'[1]Plr List for OofP'!N117</f>
        <v>0</v>
      </c>
      <c r="B187" s="415"/>
      <c r="C187" s="415"/>
    </row>
    <row r="188" spans="1:3">
      <c r="A188" s="416">
        <f>'[1]Plr List for OofP'!N118</f>
        <v>0</v>
      </c>
      <c r="B188" s="415"/>
      <c r="C188" s="415"/>
    </row>
    <row r="189" spans="1:3">
      <c r="A189" s="416">
        <f>'[1]Plr List for OofP'!N119</f>
        <v>0</v>
      </c>
      <c r="B189" s="415"/>
      <c r="C189" s="415"/>
    </row>
    <row r="190" spans="1:3">
      <c r="A190" s="416">
        <f>'[1]Plr List for OofP'!N120</f>
        <v>0</v>
      </c>
      <c r="B190" s="415"/>
      <c r="C190" s="415"/>
    </row>
    <row r="191" spans="1:3">
      <c r="A191" s="416">
        <f>'[1]Plr List for OofP'!N121</f>
        <v>0</v>
      </c>
      <c r="B191" s="415"/>
      <c r="C191" s="415"/>
    </row>
    <row r="192" spans="1:3">
      <c r="A192" s="416">
        <f>'[1]Plr List for OofP'!N122</f>
        <v>0</v>
      </c>
      <c r="B192" s="415"/>
      <c r="C192" s="415"/>
    </row>
    <row r="193" spans="1:3">
      <c r="A193" s="416">
        <f>'[1]Plr List for OofP'!N123</f>
        <v>0</v>
      </c>
      <c r="B193" s="415"/>
      <c r="C193" s="415"/>
    </row>
    <row r="194" spans="1:3">
      <c r="A194" s="416">
        <f>'[1]Plr List for OofP'!N124</f>
        <v>0</v>
      </c>
      <c r="B194" s="415"/>
      <c r="C194" s="415"/>
    </row>
    <row r="195" spans="1:3">
      <c r="A195" s="416">
        <f>'[1]Plr List for OofP'!N125</f>
        <v>0</v>
      </c>
      <c r="B195" s="415"/>
      <c r="C195" s="415"/>
    </row>
    <row r="196" spans="1:3">
      <c r="A196" s="416">
        <f>'[1]Plr List for OofP'!N126</f>
        <v>0</v>
      </c>
      <c r="B196" s="415"/>
      <c r="C196" s="415"/>
    </row>
    <row r="197" spans="1:3">
      <c r="A197" s="416">
        <f>'[1]Plr List for OofP'!N127</f>
        <v>0</v>
      </c>
      <c r="B197" s="415"/>
      <c r="C197" s="415"/>
    </row>
    <row r="198" spans="1:3">
      <c r="A198" s="416">
        <f>'[1]Plr List for OofP'!N128</f>
        <v>0</v>
      </c>
      <c r="B198" s="415"/>
      <c r="C198" s="415"/>
    </row>
    <row r="199" spans="1:3">
      <c r="A199" s="416">
        <f>'[1]Plr List for OofP'!N129</f>
        <v>0</v>
      </c>
      <c r="B199" s="415"/>
      <c r="C199" s="415"/>
    </row>
    <row r="200" spans="1:3">
      <c r="A200" s="416">
        <f>'[1]Plr List for OofP'!N130</f>
        <v>0</v>
      </c>
      <c r="B200" s="415"/>
      <c r="C200" s="415"/>
    </row>
    <row r="201" spans="1:3">
      <c r="A201" s="416">
        <f>'[1]Plr List for OofP'!N131</f>
        <v>0</v>
      </c>
      <c r="B201" s="415"/>
      <c r="C201" s="415"/>
    </row>
    <row r="202" spans="1:3">
      <c r="A202" s="416">
        <f>'[1]Plr List for OofP'!N132</f>
        <v>0</v>
      </c>
      <c r="B202" s="415"/>
      <c r="C202" s="415"/>
    </row>
    <row r="203" spans="1:3">
      <c r="A203" s="416">
        <f>'[1]Plr List for OofP'!N133</f>
        <v>0</v>
      </c>
      <c r="B203" s="415"/>
      <c r="C203" s="415"/>
    </row>
    <row r="204" spans="1:3">
      <c r="A204" s="416">
        <f>'[1]Plr List for OofP'!N134</f>
        <v>0</v>
      </c>
      <c r="B204" s="415"/>
      <c r="C204" s="415"/>
    </row>
    <row r="205" spans="1:3">
      <c r="A205" s="416">
        <f>'[1]Plr List for OofP'!N135</f>
        <v>0</v>
      </c>
      <c r="B205" s="415"/>
      <c r="C205" s="415"/>
    </row>
    <row r="206" spans="1:3">
      <c r="A206" s="416">
        <f>'[1]Plr List for OofP'!N136</f>
        <v>0</v>
      </c>
      <c r="B206" s="415"/>
      <c r="C206" s="415"/>
    </row>
    <row r="207" spans="1:3">
      <c r="A207" s="416">
        <f>'[1]Plr List for OofP'!N137</f>
        <v>0</v>
      </c>
      <c r="B207" s="415"/>
      <c r="C207" s="415"/>
    </row>
    <row r="208" spans="1:3">
      <c r="A208" s="416">
        <f>'[1]Plr List for OofP'!N138</f>
        <v>0</v>
      </c>
      <c r="B208" s="415"/>
      <c r="C208" s="415"/>
    </row>
    <row r="209" spans="1:3">
      <c r="A209" s="416">
        <f>'[1]Plr List for OofP'!N139</f>
        <v>0</v>
      </c>
      <c r="B209" s="415"/>
      <c r="C209" s="415"/>
    </row>
    <row r="210" spans="1:3">
      <c r="A210" s="416">
        <f>'[1]Plr List for OofP'!N140</f>
        <v>0</v>
      </c>
      <c r="B210" s="415"/>
      <c r="C210" s="415"/>
    </row>
    <row r="211" spans="1:3">
      <c r="A211" s="416">
        <f>'[1]Plr List for OofP'!N141</f>
        <v>0</v>
      </c>
      <c r="B211" s="415"/>
      <c r="C211" s="415"/>
    </row>
    <row r="212" spans="1:3">
      <c r="A212" s="416">
        <f>'[1]Plr List for OofP'!N142</f>
        <v>0</v>
      </c>
      <c r="B212" s="415"/>
      <c r="C212" s="415"/>
    </row>
    <row r="213" spans="1:3">
      <c r="A213" s="416">
        <f>'[1]Plr List for OofP'!N143</f>
        <v>0</v>
      </c>
      <c r="B213" s="415"/>
      <c r="C213" s="415"/>
    </row>
    <row r="214" spans="1:3">
      <c r="A214" s="416">
        <f>'[1]Plr List for OofP'!N144</f>
        <v>0</v>
      </c>
      <c r="B214" s="415"/>
      <c r="C214" s="415"/>
    </row>
    <row r="215" spans="1:3">
      <c r="A215" s="416">
        <f>'[1]Plr List for OofP'!N145</f>
        <v>0</v>
      </c>
      <c r="B215" s="415"/>
      <c r="C215" s="415"/>
    </row>
    <row r="216" spans="1:3">
      <c r="A216" s="416">
        <f>'[1]Plr List for OofP'!N146</f>
        <v>0</v>
      </c>
      <c r="B216" s="415"/>
      <c r="C216" s="415"/>
    </row>
    <row r="217" spans="1:3">
      <c r="A217" s="416">
        <f>'[1]Plr List for OofP'!N147</f>
        <v>0</v>
      </c>
      <c r="B217" s="415"/>
      <c r="C217" s="415"/>
    </row>
    <row r="218" spans="1:3">
      <c r="A218" s="416">
        <f>'[1]Plr List for OofP'!N148</f>
        <v>0</v>
      </c>
      <c r="B218" s="415"/>
      <c r="C218" s="415"/>
    </row>
    <row r="219" spans="1:3">
      <c r="A219" s="416">
        <f>'[1]Plr List for OofP'!N149</f>
        <v>0</v>
      </c>
      <c r="B219" s="415"/>
      <c r="C219" s="415"/>
    </row>
    <row r="220" spans="1:3">
      <c r="A220" s="416">
        <f>'[1]Plr List for OofP'!N150</f>
        <v>0</v>
      </c>
      <c r="B220" s="415"/>
      <c r="C220" s="415"/>
    </row>
    <row r="221" spans="1:3">
      <c r="A221" s="416">
        <f>'[1]Plr List for OofP'!N151</f>
        <v>0</v>
      </c>
      <c r="B221" s="415"/>
      <c r="C221" s="415"/>
    </row>
    <row r="222" spans="1:3">
      <c r="A222" s="416">
        <f>'[1]Plr List for OofP'!N152</f>
        <v>0</v>
      </c>
      <c r="B222" s="415"/>
      <c r="C222" s="415"/>
    </row>
    <row r="223" spans="1:3">
      <c r="A223" s="416">
        <f>'[1]Plr List for OofP'!N153</f>
        <v>0</v>
      </c>
      <c r="B223" s="415"/>
      <c r="C223" s="415"/>
    </row>
    <row r="224" spans="1:3">
      <c r="A224" s="416">
        <f>'[1]Plr List for OofP'!N154</f>
        <v>0</v>
      </c>
      <c r="B224" s="415"/>
      <c r="C224" s="415"/>
    </row>
    <row r="225" spans="1:3">
      <c r="A225" s="416">
        <f>'[1]Plr List for OofP'!N155</f>
        <v>0</v>
      </c>
      <c r="B225" s="415"/>
      <c r="C225" s="415"/>
    </row>
    <row r="226" spans="1:3">
      <c r="A226" s="416">
        <f>'[1]Plr List for OofP'!N156</f>
        <v>0</v>
      </c>
      <c r="B226" s="415"/>
      <c r="C226" s="415"/>
    </row>
    <row r="227" spans="1:3">
      <c r="A227" s="416">
        <f>'[1]Plr List for OofP'!N157</f>
        <v>0</v>
      </c>
      <c r="B227" s="415"/>
      <c r="C227" s="415"/>
    </row>
    <row r="228" spans="1:3">
      <c r="A228" s="416">
        <f>'[1]Plr List for OofP'!N158</f>
        <v>0</v>
      </c>
      <c r="B228" s="415"/>
      <c r="C228" s="415"/>
    </row>
    <row r="229" spans="1:3">
      <c r="A229" s="416">
        <f>'[1]Plr List for OofP'!N159</f>
        <v>0</v>
      </c>
      <c r="B229" s="415"/>
      <c r="C229" s="415"/>
    </row>
    <row r="230" spans="1:3">
      <c r="A230" s="416">
        <f>'[1]Plr List for OofP'!N160</f>
        <v>0</v>
      </c>
      <c r="B230" s="415"/>
      <c r="C230" s="415"/>
    </row>
    <row r="231" spans="1:3">
      <c r="A231" s="416">
        <f>'[1]Plr List for OofP'!N161</f>
        <v>0</v>
      </c>
      <c r="B231" s="415"/>
      <c r="C231" s="415"/>
    </row>
    <row r="232" spans="1:3">
      <c r="A232" s="416">
        <f>'[1]Plr List for OofP'!N162</f>
        <v>0</v>
      </c>
      <c r="B232" s="415"/>
      <c r="C232" s="415"/>
    </row>
    <row r="233" spans="1:3">
      <c r="A233" s="416">
        <f>'[1]Plr List for OofP'!N163</f>
        <v>0</v>
      </c>
      <c r="B233" s="415"/>
      <c r="C233" s="415"/>
    </row>
    <row r="234" spans="1:3">
      <c r="A234" s="416">
        <f>'[1]Plr List for OofP'!N164</f>
        <v>0</v>
      </c>
      <c r="B234" s="415"/>
      <c r="C234" s="415"/>
    </row>
    <row r="235" spans="1:3">
      <c r="A235" s="416">
        <f>'[1]Plr List for OofP'!N165</f>
        <v>0</v>
      </c>
      <c r="B235" s="415"/>
      <c r="C235" s="415"/>
    </row>
    <row r="236" spans="1:3">
      <c r="A236" s="416">
        <f>'[1]Plr List for OofP'!N166</f>
        <v>0</v>
      </c>
      <c r="B236" s="415"/>
      <c r="C236" s="415"/>
    </row>
    <row r="237" spans="1:3">
      <c r="A237" s="416">
        <f>'[1]Plr List for OofP'!N167</f>
        <v>0</v>
      </c>
      <c r="B237" s="415"/>
      <c r="C237" s="415"/>
    </row>
    <row r="238" spans="1:3">
      <c r="A238" s="416">
        <f>'[1]Plr List for OofP'!N168</f>
        <v>0</v>
      </c>
      <c r="B238" s="415"/>
      <c r="C238" s="415"/>
    </row>
    <row r="239" spans="1:3">
      <c r="A239" s="416">
        <f>'[1]Plr List for OofP'!N169</f>
        <v>0</v>
      </c>
      <c r="B239" s="415"/>
      <c r="C239" s="415"/>
    </row>
    <row r="240" spans="1:3">
      <c r="A240" s="416">
        <f>'[1]Plr List for OofP'!N170</f>
        <v>0</v>
      </c>
      <c r="B240" s="415"/>
      <c r="C240" s="415"/>
    </row>
    <row r="241" spans="1:3">
      <c r="A241" s="416">
        <f>'[1]Plr List for OofP'!N171</f>
        <v>0</v>
      </c>
      <c r="B241" s="415"/>
      <c r="C241" s="415"/>
    </row>
    <row r="242" spans="1:3">
      <c r="A242" s="416">
        <f>'[1]Plr List for OofP'!N172</f>
        <v>0</v>
      </c>
      <c r="B242" s="415"/>
      <c r="C242" s="415"/>
    </row>
    <row r="243" spans="1:3">
      <c r="A243" s="416">
        <f>'[1]Plr List for OofP'!N173</f>
        <v>0</v>
      </c>
      <c r="B243" s="415"/>
      <c r="C243" s="415"/>
    </row>
    <row r="244" spans="1:3">
      <c r="A244" s="416">
        <f>'[1]Plr List for OofP'!N174</f>
        <v>0</v>
      </c>
      <c r="B244" s="415"/>
      <c r="C244" s="415"/>
    </row>
    <row r="245" spans="1:3">
      <c r="A245" s="416">
        <f>'[1]Plr List for OofP'!N175</f>
        <v>0</v>
      </c>
      <c r="B245" s="415"/>
      <c r="C245" s="415"/>
    </row>
    <row r="246" spans="1:3">
      <c r="A246" s="416">
        <f>'[1]Plr List for OofP'!N176</f>
        <v>0</v>
      </c>
      <c r="B246" s="415"/>
      <c r="C246" s="415"/>
    </row>
    <row r="247" spans="1:3">
      <c r="A247" s="416">
        <f>'[1]Plr List for OofP'!N177</f>
        <v>0</v>
      </c>
      <c r="B247" s="415"/>
      <c r="C247" s="415"/>
    </row>
    <row r="248" spans="1:3">
      <c r="A248" s="416">
        <f>'[1]Plr List for OofP'!N178</f>
        <v>0</v>
      </c>
      <c r="B248" s="415"/>
      <c r="C248" s="415"/>
    </row>
    <row r="249" spans="1:3">
      <c r="A249" s="416">
        <f>'[1]Plr List for OofP'!N179</f>
        <v>0</v>
      </c>
      <c r="B249" s="415"/>
      <c r="C249" s="415"/>
    </row>
    <row r="250" spans="1:3">
      <c r="A250" s="416">
        <f>'[1]Plr List for OofP'!N180</f>
        <v>0</v>
      </c>
      <c r="B250" s="415"/>
      <c r="C250" s="415"/>
    </row>
    <row r="251" spans="1:3">
      <c r="A251" s="416">
        <f>'[1]Plr List for OofP'!N181</f>
        <v>0</v>
      </c>
      <c r="B251" s="415"/>
      <c r="C251" s="415"/>
    </row>
    <row r="252" spans="1:3">
      <c r="A252" s="416">
        <f>'[1]Plr List for OofP'!N182</f>
        <v>0</v>
      </c>
      <c r="B252" s="415"/>
      <c r="C252" s="415"/>
    </row>
    <row r="253" spans="1:3">
      <c r="A253" s="416">
        <f>'[1]Plr List for OofP'!N183</f>
        <v>0</v>
      </c>
      <c r="B253" s="415"/>
      <c r="C253" s="415"/>
    </row>
    <row r="254" spans="1:3">
      <c r="A254" s="416">
        <f>'[1]Plr List for OofP'!N184</f>
        <v>0</v>
      </c>
      <c r="B254" s="415"/>
      <c r="C254" s="415"/>
    </row>
    <row r="255" spans="1:3">
      <c r="A255" s="416">
        <f>'[1]Plr List for OofP'!N185</f>
        <v>0</v>
      </c>
      <c r="B255" s="415"/>
      <c r="C255" s="415"/>
    </row>
    <row r="256" spans="1:3">
      <c r="A256" s="416">
        <f>'[1]Plr List for OofP'!N186</f>
        <v>0</v>
      </c>
      <c r="B256" s="415"/>
      <c r="C256" s="415"/>
    </row>
    <row r="257" spans="1:3">
      <c r="A257" s="416">
        <f>'[1]Plr List for OofP'!N187</f>
        <v>0</v>
      </c>
      <c r="B257" s="415"/>
      <c r="C257" s="415"/>
    </row>
    <row r="258" spans="1:3">
      <c r="A258" s="416">
        <f>'[1]Plr List for OofP'!N188</f>
        <v>0</v>
      </c>
      <c r="B258" s="415"/>
      <c r="C258" s="415"/>
    </row>
    <row r="259" spans="1:3">
      <c r="A259" s="416">
        <f>'[1]Plr List for OofP'!N189</f>
        <v>0</v>
      </c>
      <c r="B259" s="415"/>
      <c r="C259" s="415"/>
    </row>
    <row r="260" spans="1:3">
      <c r="A260" s="416">
        <f>'[1]Plr List for OofP'!N190</f>
        <v>0</v>
      </c>
      <c r="B260" s="415"/>
      <c r="C260" s="415"/>
    </row>
    <row r="261" spans="1:3">
      <c r="A261" s="416">
        <f>'[1]Plr List for OofP'!N191</f>
        <v>0</v>
      </c>
      <c r="B261" s="415"/>
      <c r="C261" s="415"/>
    </row>
    <row r="262" spans="1:3">
      <c r="A262" s="416">
        <f>'[1]Plr List for OofP'!N192</f>
        <v>0</v>
      </c>
      <c r="B262" s="415"/>
      <c r="C262" s="415"/>
    </row>
    <row r="263" spans="1:3">
      <c r="A263" s="416">
        <f>'[1]Plr List for OofP'!N193</f>
        <v>0</v>
      </c>
      <c r="B263" s="415"/>
      <c r="C263" s="415"/>
    </row>
    <row r="264" spans="1:3">
      <c r="A264" s="416">
        <f>'[1]Plr List for OofP'!N194</f>
        <v>0</v>
      </c>
      <c r="B264" s="415"/>
      <c r="C264" s="415"/>
    </row>
    <row r="265" spans="1:3">
      <c r="A265" s="416">
        <f>'[1]Plr List for OofP'!N195</f>
        <v>0</v>
      </c>
      <c r="B265" s="415"/>
      <c r="C265" s="415"/>
    </row>
    <row r="266" spans="1:3">
      <c r="A266" s="416">
        <f>'[1]Plr List for OofP'!N196</f>
        <v>0</v>
      </c>
      <c r="B266" s="415"/>
      <c r="C266" s="415"/>
    </row>
    <row r="267" spans="1:3">
      <c r="A267" s="416">
        <f>'[1]Plr List for OofP'!N197</f>
        <v>0</v>
      </c>
      <c r="B267" s="415"/>
      <c r="C267" s="415"/>
    </row>
    <row r="268" spans="1:3">
      <c r="A268" s="416">
        <f>'[1]Plr List for OofP'!N198</f>
        <v>0</v>
      </c>
      <c r="B268" s="415"/>
      <c r="C268" s="415"/>
    </row>
    <row r="269" spans="1:3">
      <c r="A269" s="416">
        <f>'[1]Plr List for OofP'!N199</f>
        <v>0</v>
      </c>
      <c r="B269" s="415"/>
      <c r="C269" s="415"/>
    </row>
    <row r="270" spans="1:3">
      <c r="A270" s="416">
        <f>'[1]Plr List for OofP'!N200</f>
        <v>0</v>
      </c>
      <c r="B270" s="415"/>
      <c r="C270" s="415"/>
    </row>
    <row r="271" spans="1:3">
      <c r="A271" s="416">
        <f>'[1]Plr List for OofP'!N201</f>
        <v>0</v>
      </c>
      <c r="B271" s="415"/>
      <c r="C271" s="415"/>
    </row>
    <row r="272" spans="1:3">
      <c r="A272" s="416">
        <f>'[1]Plr List for OofP'!N202</f>
        <v>0</v>
      </c>
      <c r="B272" s="415"/>
      <c r="C272" s="415"/>
    </row>
    <row r="273" spans="1:3">
      <c r="A273" s="416">
        <f>'[1]Plr List for OofP'!N203</f>
        <v>0</v>
      </c>
      <c r="B273" s="415"/>
      <c r="C273" s="415"/>
    </row>
    <row r="274" spans="1:3">
      <c r="A274" s="416">
        <f>'[1]Plr List for OofP'!N204</f>
        <v>0</v>
      </c>
      <c r="B274" s="415"/>
      <c r="C274" s="415"/>
    </row>
    <row r="275" spans="1:3">
      <c r="A275" s="416">
        <f>'[1]Plr List for OofP'!N205</f>
        <v>0</v>
      </c>
      <c r="B275" s="415"/>
      <c r="C275" s="415"/>
    </row>
    <row r="276" spans="1:3">
      <c r="A276" s="416">
        <f>'[1]Plr List for OofP'!N206</f>
        <v>0</v>
      </c>
      <c r="B276" s="415"/>
      <c r="C276" s="415"/>
    </row>
    <row r="277" spans="1:3">
      <c r="A277" s="416">
        <f>'[1]Plr List for OofP'!N207</f>
        <v>0</v>
      </c>
      <c r="B277" s="415"/>
      <c r="C277" s="415"/>
    </row>
    <row r="278" spans="1:3">
      <c r="A278" s="416">
        <f>'[1]Plr List for OofP'!N208</f>
        <v>0</v>
      </c>
      <c r="B278" s="415"/>
      <c r="C278" s="415"/>
    </row>
    <row r="279" spans="1:3">
      <c r="A279" s="416">
        <f>'[1]Plr List for OofP'!N209</f>
        <v>0</v>
      </c>
      <c r="B279" s="415"/>
      <c r="C279" s="415"/>
    </row>
    <row r="280" spans="1:3">
      <c r="A280" s="416">
        <f>'[1]Plr List for OofP'!N210</f>
        <v>0</v>
      </c>
      <c r="B280" s="415"/>
      <c r="C280" s="415"/>
    </row>
    <row r="281" spans="1:3">
      <c r="A281" s="416">
        <f>'[1]Plr List for OofP'!N211</f>
        <v>0</v>
      </c>
      <c r="B281" s="415"/>
      <c r="C281" s="415"/>
    </row>
    <row r="282" spans="1:3">
      <c r="A282" s="416">
        <f>'[1]Plr List for OofP'!N212</f>
        <v>0</v>
      </c>
      <c r="B282" s="415"/>
      <c r="C282" s="415"/>
    </row>
    <row r="283" spans="1:3">
      <c r="A283" s="416">
        <f>'[1]Plr List for OofP'!N213</f>
        <v>0</v>
      </c>
      <c r="B283" s="415"/>
      <c r="C283" s="415"/>
    </row>
    <row r="284" spans="1:3">
      <c r="A284" s="416">
        <f>'[1]Plr List for OofP'!N214</f>
        <v>0</v>
      </c>
      <c r="B284" s="415"/>
      <c r="C284" s="415"/>
    </row>
    <row r="285" spans="1:3">
      <c r="A285" s="416">
        <f>'[1]Plr List for OofP'!N215</f>
        <v>0</v>
      </c>
      <c r="B285" s="415"/>
      <c r="C285" s="415"/>
    </row>
    <row r="286" spans="1:3">
      <c r="A286" s="416">
        <f>'[1]Plr List for OofP'!N216</f>
        <v>0</v>
      </c>
      <c r="B286" s="415"/>
      <c r="C286" s="415"/>
    </row>
    <row r="287" spans="1:3">
      <c r="A287" s="416">
        <f>'[1]Plr List for OofP'!N217</f>
        <v>0</v>
      </c>
      <c r="B287" s="415"/>
      <c r="C287" s="415"/>
    </row>
    <row r="288" spans="1:3">
      <c r="A288" s="416">
        <f>'[1]Plr List for OofP'!N218</f>
        <v>0</v>
      </c>
      <c r="B288" s="415"/>
      <c r="C288" s="415"/>
    </row>
    <row r="289" spans="1:3">
      <c r="A289" s="416">
        <f>'[1]Plr List for OofP'!N219</f>
        <v>0</v>
      </c>
      <c r="B289" s="415"/>
      <c r="C289" s="415"/>
    </row>
    <row r="290" spans="1:3">
      <c r="A290" s="416">
        <f>'[1]Plr List for OofP'!N220</f>
        <v>0</v>
      </c>
      <c r="B290" s="415"/>
      <c r="C290" s="415"/>
    </row>
    <row r="291" spans="1:3">
      <c r="A291" s="416">
        <f>'[1]Plr List for OofP'!N221</f>
        <v>0</v>
      </c>
      <c r="B291" s="415"/>
      <c r="C291" s="415"/>
    </row>
    <row r="292" spans="1:3">
      <c r="A292" s="416">
        <f>'[1]Plr List for OofP'!N222</f>
        <v>0</v>
      </c>
      <c r="B292" s="415"/>
      <c r="C292" s="415"/>
    </row>
    <row r="293" spans="1:3">
      <c r="A293" s="416">
        <f>'[1]Plr List for OofP'!N223</f>
        <v>0</v>
      </c>
      <c r="B293" s="415"/>
      <c r="C293" s="415"/>
    </row>
    <row r="294" spans="1:3">
      <c r="A294" s="416">
        <f>'[1]Plr List for OofP'!N224</f>
        <v>0</v>
      </c>
      <c r="B294" s="415"/>
      <c r="C294" s="415"/>
    </row>
    <row r="295" spans="1:3">
      <c r="A295" s="416">
        <f>'[1]Plr List for OofP'!N225</f>
        <v>0</v>
      </c>
      <c r="B295" s="415"/>
      <c r="C295" s="415"/>
    </row>
    <row r="296" spans="1:3">
      <c r="A296" s="416">
        <f>'[1]Plr List for OofP'!N226</f>
        <v>0</v>
      </c>
      <c r="B296" s="415"/>
      <c r="C296" s="415"/>
    </row>
    <row r="297" spans="1:3">
      <c r="A297" s="416">
        <f>'[1]Plr List for OofP'!N227</f>
        <v>0</v>
      </c>
      <c r="B297" s="415"/>
      <c r="C297" s="415"/>
    </row>
    <row r="298" spans="1:3">
      <c r="A298" s="416">
        <f>'[1]Plr List for OofP'!N228</f>
        <v>0</v>
      </c>
      <c r="B298" s="415"/>
      <c r="C298" s="415"/>
    </row>
    <row r="299" spans="1:3">
      <c r="A299" s="416">
        <f>'[1]Plr List for OofP'!N229</f>
        <v>0</v>
      </c>
      <c r="B299" s="415"/>
      <c r="C299" s="415"/>
    </row>
    <row r="300" spans="1:3">
      <c r="A300" s="416">
        <f>'[1]Plr List for OofP'!N230</f>
        <v>0</v>
      </c>
      <c r="B300" s="415"/>
      <c r="C300" s="415"/>
    </row>
    <row r="301" spans="1:3">
      <c r="A301" s="416">
        <f>'[1]Plr List for OofP'!N231</f>
        <v>0</v>
      </c>
      <c r="B301" s="415"/>
      <c r="C301" s="415"/>
    </row>
    <row r="302" spans="1:3">
      <c r="A302" s="416">
        <f>'[1]Plr List for OofP'!N232</f>
        <v>0</v>
      </c>
      <c r="B302" s="415"/>
      <c r="C302" s="415"/>
    </row>
    <row r="303" spans="1:3">
      <c r="A303" s="416">
        <f>'[1]Plr List for OofP'!N233</f>
        <v>0</v>
      </c>
      <c r="B303" s="415"/>
      <c r="C303" s="415"/>
    </row>
    <row r="304" spans="1:3">
      <c r="A304" s="416">
        <f>'[1]Plr List for OofP'!N234</f>
        <v>0</v>
      </c>
      <c r="B304" s="415"/>
      <c r="C304" s="415"/>
    </row>
    <row r="305" spans="1:3">
      <c r="A305" s="416">
        <f>'[1]Plr List for OofP'!N235</f>
        <v>0</v>
      </c>
      <c r="B305" s="415"/>
      <c r="C305" s="415"/>
    </row>
    <row r="306" spans="1:3">
      <c r="A306" s="416">
        <f>'[1]Plr List for OofP'!N236</f>
        <v>0</v>
      </c>
      <c r="B306" s="415"/>
      <c r="C306" s="415"/>
    </row>
    <row r="307" spans="1:3">
      <c r="A307" s="416">
        <f>'[1]Plr List for OofP'!N237</f>
        <v>0</v>
      </c>
      <c r="B307" s="415"/>
      <c r="C307" s="415"/>
    </row>
    <row r="308" spans="1:3">
      <c r="A308" s="416">
        <f>'[1]Plr List for OofP'!N238</f>
        <v>0</v>
      </c>
      <c r="B308" s="415"/>
      <c r="C308" s="415"/>
    </row>
    <row r="309" spans="1:3">
      <c r="A309" s="416">
        <f>'[1]Plr List for OofP'!N239</f>
        <v>0</v>
      </c>
      <c r="B309" s="415"/>
      <c r="C309" s="415"/>
    </row>
    <row r="310" spans="1:3">
      <c r="A310" s="416">
        <f>'[1]Plr List for OofP'!N240</f>
        <v>0</v>
      </c>
      <c r="B310" s="415"/>
      <c r="C310" s="415"/>
    </row>
    <row r="311" spans="1:3">
      <c r="A311" s="416">
        <f>'[1]Plr List for OofP'!N241</f>
        <v>0</v>
      </c>
      <c r="B311" s="415"/>
      <c r="C311" s="415"/>
    </row>
    <row r="312" spans="1:3">
      <c r="A312" s="416">
        <f>'[1]Plr List for OofP'!N242</f>
        <v>0</v>
      </c>
      <c r="B312" s="415"/>
      <c r="C312" s="415"/>
    </row>
    <row r="313" spans="1:3">
      <c r="A313" s="416">
        <f>'[1]Plr List for OofP'!N243</f>
        <v>0</v>
      </c>
      <c r="B313" s="415"/>
      <c r="C313" s="415"/>
    </row>
    <row r="314" spans="1:3">
      <c r="A314" s="416">
        <f>'[1]Plr List for OofP'!N244</f>
        <v>0</v>
      </c>
      <c r="B314" s="415"/>
      <c r="C314" s="415"/>
    </row>
    <row r="315" spans="1:3">
      <c r="A315" s="416">
        <f>'[1]Plr List for OofP'!N245</f>
        <v>0</v>
      </c>
      <c r="B315" s="415"/>
      <c r="C315" s="415"/>
    </row>
    <row r="316" spans="1:3">
      <c r="A316" s="416">
        <f>'[1]Plr List for OofP'!N246</f>
        <v>0</v>
      </c>
      <c r="B316" s="415"/>
      <c r="C316" s="415"/>
    </row>
    <row r="317" spans="1:3">
      <c r="A317" s="416">
        <f>'[1]Plr List for OofP'!N247</f>
        <v>0</v>
      </c>
      <c r="B317" s="415"/>
      <c r="C317" s="415"/>
    </row>
    <row r="318" spans="1:3">
      <c r="A318" s="416">
        <f>'[1]Plr List for OofP'!N248</f>
        <v>0</v>
      </c>
      <c r="B318" s="415"/>
      <c r="C318" s="415"/>
    </row>
    <row r="319" spans="1:3">
      <c r="A319" s="416">
        <f>'[1]Plr List for OofP'!N249</f>
        <v>0</v>
      </c>
      <c r="B319" s="415"/>
      <c r="C319" s="415"/>
    </row>
    <row r="320" spans="1:3">
      <c r="A320" s="416">
        <f>'[1]Plr List for OofP'!N250</f>
        <v>0</v>
      </c>
      <c r="B320" s="415"/>
      <c r="C320" s="415"/>
    </row>
    <row r="321" spans="1:3">
      <c r="A321" s="416">
        <f>'[1]Plr List for OofP'!N251</f>
        <v>0</v>
      </c>
      <c r="B321" s="415"/>
      <c r="C321" s="415"/>
    </row>
    <row r="322" spans="1:3">
      <c r="A322" s="416">
        <f>'[1]Plr List for OofP'!N252</f>
        <v>0</v>
      </c>
      <c r="B322" s="415"/>
      <c r="C322" s="415"/>
    </row>
    <row r="323" spans="1:3">
      <c r="A323" s="416">
        <f>'[1]Plr List for OofP'!N253</f>
        <v>0</v>
      </c>
      <c r="B323" s="415"/>
      <c r="C323" s="415"/>
    </row>
    <row r="324" spans="1:3">
      <c r="A324" s="416">
        <f>'[1]Plr List for OofP'!N254</f>
        <v>0</v>
      </c>
      <c r="B324" s="415"/>
      <c r="C324" s="415"/>
    </row>
    <row r="325" spans="1:3">
      <c r="A325" s="416">
        <f>'[1]Plr List for OofP'!N255</f>
        <v>0</v>
      </c>
      <c r="B325" s="415"/>
      <c r="C325" s="415"/>
    </row>
    <row r="326" spans="1:3">
      <c r="A326" s="416">
        <f>'[1]Plr List for OofP'!N256</f>
        <v>0</v>
      </c>
      <c r="B326" s="415"/>
      <c r="C326" s="415"/>
    </row>
    <row r="327" spans="1:3">
      <c r="A327" s="416">
        <f>'[1]Plr List for OofP'!N257</f>
        <v>0</v>
      </c>
      <c r="B327" s="415"/>
      <c r="C327" s="415"/>
    </row>
    <row r="328" spans="1:3">
      <c r="A328" s="416">
        <f>'[1]Plr List for OofP'!N258</f>
        <v>0</v>
      </c>
      <c r="B328" s="415"/>
      <c r="C328" s="415"/>
    </row>
    <row r="329" spans="1:3">
      <c r="A329" s="416">
        <f>'[1]Plr List for OofP'!N259</f>
        <v>0</v>
      </c>
      <c r="B329" s="415"/>
      <c r="C329" s="415"/>
    </row>
    <row r="330" spans="1:3">
      <c r="A330" s="416">
        <f>'[1]Plr List for OofP'!N260</f>
        <v>0</v>
      </c>
      <c r="B330" s="415"/>
      <c r="C330" s="415"/>
    </row>
    <row r="331" spans="1:3">
      <c r="A331" s="416">
        <f>'[1]Plr List for OofP'!N261</f>
        <v>0</v>
      </c>
      <c r="B331" s="415"/>
      <c r="C331" s="415"/>
    </row>
    <row r="332" spans="1:3">
      <c r="A332" s="416">
        <f>'[1]Plr List for OofP'!N262</f>
        <v>0</v>
      </c>
      <c r="B332" s="415"/>
      <c r="C332" s="415"/>
    </row>
    <row r="333" spans="1:3">
      <c r="A333" s="416">
        <f>'[1]Plr List for OofP'!N263</f>
        <v>0</v>
      </c>
      <c r="B333" s="415"/>
      <c r="C333" s="415"/>
    </row>
    <row r="334" spans="1:3">
      <c r="A334" s="416">
        <f>'[1]Plr List for OofP'!N264</f>
        <v>0</v>
      </c>
      <c r="B334" s="415"/>
      <c r="C334" s="415"/>
    </row>
    <row r="335" spans="1:3">
      <c r="A335" s="416">
        <f>'[1]Plr List for OofP'!N265</f>
        <v>0</v>
      </c>
      <c r="B335" s="415"/>
      <c r="C335" s="415"/>
    </row>
    <row r="336" spans="1:3">
      <c r="A336" s="416">
        <f>'[1]Plr List for OofP'!N266</f>
        <v>0</v>
      </c>
      <c r="B336" s="415"/>
      <c r="C336" s="415"/>
    </row>
    <row r="337" spans="1:3">
      <c r="A337" s="416">
        <f>'[1]Plr List for OofP'!N267</f>
        <v>0</v>
      </c>
      <c r="B337" s="415"/>
      <c r="C337" s="415"/>
    </row>
    <row r="338" spans="1:3">
      <c r="A338" s="416">
        <f>'[1]Plr List for OofP'!N268</f>
        <v>0</v>
      </c>
      <c r="B338" s="415"/>
      <c r="C338" s="415"/>
    </row>
    <row r="339" spans="1:3">
      <c r="A339" s="416">
        <f>'[1]Plr List for OofP'!N269</f>
        <v>0</v>
      </c>
      <c r="B339" s="415"/>
      <c r="C339" s="415"/>
    </row>
    <row r="340" spans="1:3">
      <c r="A340" s="416">
        <f>'[1]Plr List for OofP'!N270</f>
        <v>0</v>
      </c>
      <c r="B340" s="415"/>
      <c r="C340" s="415"/>
    </row>
    <row r="341" spans="1:3">
      <c r="A341" s="416">
        <f>'[1]Plr List for OofP'!N271</f>
        <v>0</v>
      </c>
      <c r="B341" s="415"/>
      <c r="C341" s="415"/>
    </row>
    <row r="342" spans="1:3">
      <c r="A342" s="416">
        <f>'[1]Plr List for OofP'!N272</f>
        <v>0</v>
      </c>
      <c r="B342" s="415"/>
      <c r="C342" s="415"/>
    </row>
    <row r="343" spans="1:3">
      <c r="A343" s="416">
        <f>'[1]Plr List for OofP'!N273</f>
        <v>0</v>
      </c>
      <c r="B343" s="415"/>
      <c r="C343" s="415"/>
    </row>
    <row r="344" spans="1:3">
      <c r="A344" s="416">
        <f>'[1]Plr List for OofP'!N274</f>
        <v>0</v>
      </c>
      <c r="B344" s="415"/>
      <c r="C344" s="415"/>
    </row>
    <row r="345" spans="1:3">
      <c r="A345" s="416">
        <f>'[1]Plr List for OofP'!N275</f>
        <v>0</v>
      </c>
      <c r="B345" s="415"/>
      <c r="C345" s="415"/>
    </row>
    <row r="346" spans="1:3">
      <c r="A346" s="416">
        <f>'[1]Plr List for OofP'!N276</f>
        <v>0</v>
      </c>
      <c r="B346" s="415"/>
      <c r="C346" s="415"/>
    </row>
    <row r="347" spans="1:3">
      <c r="A347" s="416">
        <f>'[1]Plr List for OofP'!N277</f>
        <v>0</v>
      </c>
      <c r="B347" s="415"/>
      <c r="C347" s="415"/>
    </row>
    <row r="348" spans="1:3">
      <c r="A348" s="416">
        <f>'[1]Plr List for OofP'!N278</f>
        <v>0</v>
      </c>
      <c r="B348" s="415"/>
      <c r="C348" s="415"/>
    </row>
    <row r="349" spans="1:3">
      <c r="A349" s="416">
        <f>'[1]Plr List for OofP'!N279</f>
        <v>0</v>
      </c>
      <c r="B349" s="415"/>
      <c r="C349" s="415"/>
    </row>
    <row r="350" spans="1:3">
      <c r="A350" s="416">
        <f>'[1]Plr List for OofP'!N280</f>
        <v>0</v>
      </c>
      <c r="B350" s="415"/>
      <c r="C350" s="415"/>
    </row>
    <row r="351" spans="1:3">
      <c r="A351" s="416">
        <f>'[1]Plr List for OofP'!N281</f>
        <v>0</v>
      </c>
      <c r="B351" s="415"/>
      <c r="C351" s="415"/>
    </row>
    <row r="352" spans="1:3">
      <c r="A352" s="416">
        <f>'[1]Plr List for OofP'!N282</f>
        <v>0</v>
      </c>
      <c r="B352" s="415"/>
      <c r="C352" s="415"/>
    </row>
    <row r="353" spans="1:3">
      <c r="A353" s="416">
        <f>'[1]Plr List for OofP'!N283</f>
        <v>0</v>
      </c>
      <c r="B353" s="415"/>
      <c r="C353" s="415"/>
    </row>
    <row r="354" spans="1:3">
      <c r="A354" s="416">
        <f>'[1]Plr List for OofP'!N284</f>
        <v>0</v>
      </c>
      <c r="B354" s="415"/>
      <c r="C354" s="415"/>
    </row>
    <row r="355" spans="1:3">
      <c r="A355" s="416">
        <f>'[1]Plr List for OofP'!N285</f>
        <v>0</v>
      </c>
      <c r="B355" s="415"/>
      <c r="C355" s="415"/>
    </row>
    <row r="356" spans="1:3">
      <c r="A356" s="416">
        <f>'[1]Plr List for OofP'!N286</f>
        <v>0</v>
      </c>
      <c r="B356" s="415"/>
      <c r="C356" s="415"/>
    </row>
    <row r="357" spans="1:3">
      <c r="A357" s="416">
        <f>'[1]Plr List for OofP'!N287</f>
        <v>0</v>
      </c>
      <c r="B357" s="415"/>
      <c r="C357" s="415"/>
    </row>
    <row r="358" spans="1:3">
      <c r="A358" s="416">
        <f>'[1]Plr List for OofP'!N288</f>
        <v>0</v>
      </c>
      <c r="B358" s="415"/>
      <c r="C358" s="415"/>
    </row>
    <row r="359" spans="1:3">
      <c r="A359" s="416">
        <f>'[1]Plr List for OofP'!N289</f>
        <v>0</v>
      </c>
      <c r="B359" s="415"/>
      <c r="C359" s="415"/>
    </row>
    <row r="360" spans="1:3">
      <c r="A360" s="416">
        <f>'[1]Plr List for OofP'!N290</f>
        <v>0</v>
      </c>
      <c r="B360" s="415"/>
      <c r="C360" s="415"/>
    </row>
    <row r="361" spans="1:3">
      <c r="A361" s="416">
        <f>'[1]Plr List for OofP'!N291</f>
        <v>0</v>
      </c>
      <c r="B361" s="415"/>
      <c r="C361" s="415"/>
    </row>
    <row r="362" spans="1:3">
      <c r="A362" s="416">
        <f>'[1]Plr List for OofP'!N292</f>
        <v>0</v>
      </c>
      <c r="B362" s="415"/>
      <c r="C362" s="415"/>
    </row>
    <row r="363" spans="1:3">
      <c r="A363" s="416">
        <f>'[1]Plr List for OofP'!N293</f>
        <v>0</v>
      </c>
      <c r="B363" s="415"/>
      <c r="C363" s="415"/>
    </row>
    <row r="364" spans="1:3">
      <c r="A364" s="416">
        <f>'[1]Plr List for OofP'!N294</f>
        <v>0</v>
      </c>
      <c r="B364" s="415"/>
      <c r="C364" s="415"/>
    </row>
    <row r="365" spans="1:3">
      <c r="A365" s="416">
        <f>'[1]Plr List for OofP'!N295</f>
        <v>0</v>
      </c>
      <c r="B365" s="415"/>
      <c r="C365" s="415"/>
    </row>
    <row r="366" spans="1:3">
      <c r="A366" s="416">
        <f>'[1]Plr List for OofP'!N296</f>
        <v>0</v>
      </c>
      <c r="B366" s="415"/>
      <c r="C366" s="415"/>
    </row>
    <row r="367" spans="1:3">
      <c r="A367" s="416">
        <f>'[1]Plr List for OofP'!N297</f>
        <v>0</v>
      </c>
      <c r="B367" s="415"/>
      <c r="C367" s="415"/>
    </row>
    <row r="368" spans="1:3">
      <c r="A368" s="416">
        <f>'[1]Plr List for OofP'!N298</f>
        <v>0</v>
      </c>
      <c r="B368" s="415"/>
      <c r="C368" s="415"/>
    </row>
    <row r="369" spans="1:3">
      <c r="A369" s="416">
        <f>'[1]Plr List for OofP'!N299</f>
        <v>0</v>
      </c>
      <c r="B369" s="415"/>
      <c r="C369" s="415"/>
    </row>
    <row r="370" spans="1:3">
      <c r="A370" s="416">
        <f>'[1]Plr List for OofP'!N300</f>
        <v>0</v>
      </c>
      <c r="B370" s="415"/>
      <c r="C370" s="415"/>
    </row>
    <row r="371" spans="1:3">
      <c r="A371" s="416">
        <f>'[1]Plr List for OofP'!N301</f>
        <v>0</v>
      </c>
      <c r="B371" s="415"/>
      <c r="C371" s="415"/>
    </row>
    <row r="372" spans="1:3">
      <c r="A372" s="416">
        <f>'[1]Plr List for OofP'!N302</f>
        <v>0</v>
      </c>
      <c r="B372" s="415"/>
      <c r="C372" s="415"/>
    </row>
    <row r="373" spans="1:3">
      <c r="A373" s="416">
        <f>'[1]Plr List for OofP'!N303</f>
        <v>0</v>
      </c>
      <c r="B373" s="415"/>
      <c r="C373" s="415"/>
    </row>
    <row r="374" spans="1:3">
      <c r="A374" s="416">
        <f>'[1]Plr List for OofP'!N304</f>
        <v>0</v>
      </c>
      <c r="B374" s="415"/>
      <c r="C374" s="415"/>
    </row>
    <row r="375" spans="1:3">
      <c r="A375" s="416">
        <f>'[1]Plr List for OofP'!N305</f>
        <v>0</v>
      </c>
      <c r="B375" s="415"/>
      <c r="C375" s="415"/>
    </row>
    <row r="376" spans="1:3">
      <c r="A376" s="416">
        <f>'[1]Plr List for OofP'!N306</f>
        <v>0</v>
      </c>
      <c r="B376" s="415"/>
      <c r="C376" s="415"/>
    </row>
    <row r="377" spans="1:3">
      <c r="A377" s="416">
        <f>'[1]Plr List for OofP'!N307</f>
        <v>0</v>
      </c>
      <c r="B377" s="415"/>
      <c r="C377" s="415"/>
    </row>
    <row r="378" spans="1:3">
      <c r="A378" s="416">
        <f>'[1]Plr List for OofP'!N308</f>
        <v>0</v>
      </c>
      <c r="B378" s="415"/>
      <c r="C378" s="415"/>
    </row>
    <row r="379" spans="1:3">
      <c r="A379" s="416">
        <f>'[1]Plr List for OofP'!N309</f>
        <v>0</v>
      </c>
      <c r="B379" s="415"/>
      <c r="C379" s="415"/>
    </row>
    <row r="380" spans="1:3">
      <c r="A380" s="416">
        <f>'[1]Plr List for OofP'!N310</f>
        <v>0</v>
      </c>
      <c r="B380" s="415"/>
      <c r="C380" s="415"/>
    </row>
    <row r="381" spans="1:3">
      <c r="A381" s="416">
        <f>'[1]Plr List for OofP'!N311</f>
        <v>0</v>
      </c>
      <c r="B381" s="415"/>
      <c r="C381" s="415"/>
    </row>
    <row r="382" spans="1:3">
      <c r="A382" s="416">
        <f>'[1]Plr List for OofP'!N312</f>
        <v>0</v>
      </c>
      <c r="B382" s="415"/>
      <c r="C382" s="415"/>
    </row>
    <row r="383" spans="1:3">
      <c r="A383" s="416">
        <f>'[1]Plr List for OofP'!N313</f>
        <v>0</v>
      </c>
      <c r="B383" s="415"/>
      <c r="C383" s="415"/>
    </row>
    <row r="384" spans="1:3">
      <c r="A384" s="416">
        <f>'[1]Plr List for OofP'!N314</f>
        <v>0</v>
      </c>
      <c r="B384" s="415"/>
      <c r="C384" s="415"/>
    </row>
    <row r="385" spans="1:3">
      <c r="A385" s="416">
        <f>'[1]Plr List for OofP'!N315</f>
        <v>0</v>
      </c>
      <c r="B385" s="415"/>
      <c r="C385" s="415"/>
    </row>
    <row r="386" spans="1:3">
      <c r="A386" s="416">
        <f>'[1]Plr List for OofP'!N316</f>
        <v>0</v>
      </c>
      <c r="B386" s="415"/>
      <c r="C386" s="415"/>
    </row>
    <row r="387" spans="1:3">
      <c r="A387" s="416">
        <f>'[1]Plr List for OofP'!N317</f>
        <v>0</v>
      </c>
      <c r="B387" s="415"/>
      <c r="C387" s="415"/>
    </row>
    <row r="388" spans="1:3">
      <c r="A388" s="416">
        <f>'[1]Plr List for OofP'!N318</f>
        <v>0</v>
      </c>
      <c r="B388" s="415"/>
      <c r="C388" s="415"/>
    </row>
    <row r="389" spans="1:3">
      <c r="A389" s="416">
        <f>'[1]Plr List for OofP'!N319</f>
        <v>0</v>
      </c>
      <c r="B389" s="415"/>
      <c r="C389" s="415"/>
    </row>
    <row r="390" spans="1:3">
      <c r="A390" s="416">
        <f>'[1]Plr List for OofP'!N320</f>
        <v>0</v>
      </c>
      <c r="B390" s="415"/>
      <c r="C390" s="415"/>
    </row>
    <row r="391" spans="1:3">
      <c r="A391" s="416">
        <f>'[1]Plr List for OofP'!N321</f>
        <v>0</v>
      </c>
      <c r="B391" s="415"/>
      <c r="C391" s="415"/>
    </row>
    <row r="392" spans="1:3">
      <c r="A392" s="416">
        <f>'[1]Plr List for OofP'!N322</f>
        <v>0</v>
      </c>
      <c r="B392" s="415"/>
      <c r="C392" s="415"/>
    </row>
    <row r="393" spans="1:3">
      <c r="A393" s="416">
        <f>'[1]Plr List for OofP'!N323</f>
        <v>0</v>
      </c>
      <c r="B393" s="415"/>
      <c r="C393" s="415"/>
    </row>
    <row r="394" spans="1:3">
      <c r="A394" s="416">
        <f>'[1]Plr List for OofP'!N324</f>
        <v>0</v>
      </c>
      <c r="B394" s="415"/>
      <c r="C394" s="415"/>
    </row>
    <row r="395" spans="1:3">
      <c r="A395" s="416">
        <f>'[1]Plr List for OofP'!N325</f>
        <v>0</v>
      </c>
      <c r="B395" s="415"/>
      <c r="C395" s="415"/>
    </row>
    <row r="396" spans="1:3">
      <c r="A396" s="416">
        <f>'[1]Plr List for OofP'!N326</f>
        <v>0</v>
      </c>
      <c r="B396" s="415"/>
      <c r="C396" s="415"/>
    </row>
    <row r="397" spans="1:3">
      <c r="A397" s="416">
        <f>'[1]Plr List for OofP'!N327</f>
        <v>0</v>
      </c>
      <c r="B397" s="415"/>
      <c r="C397" s="415"/>
    </row>
    <row r="398" spans="1:3">
      <c r="A398" s="416">
        <f>'[1]Plr List for OofP'!N328</f>
        <v>0</v>
      </c>
      <c r="B398" s="415"/>
      <c r="C398" s="415"/>
    </row>
    <row r="399" spans="1:3">
      <c r="A399" s="416">
        <f>'[1]Plr List for OofP'!N329</f>
        <v>0</v>
      </c>
      <c r="B399" s="415"/>
      <c r="C399" s="415"/>
    </row>
    <row r="400" spans="1:3">
      <c r="A400" s="416">
        <f>'[1]Plr List for OofP'!N330</f>
        <v>0</v>
      </c>
      <c r="B400" s="415"/>
      <c r="C400" s="415"/>
    </row>
    <row r="401" spans="1:3">
      <c r="A401" s="416">
        <f>'[1]Plr List for OofP'!N331</f>
        <v>0</v>
      </c>
      <c r="B401" s="415"/>
      <c r="C401" s="415"/>
    </row>
    <row r="402" spans="1:3">
      <c r="A402" s="416">
        <f>'[1]Plr List for OofP'!N332</f>
        <v>0</v>
      </c>
      <c r="B402" s="415"/>
      <c r="C402" s="415"/>
    </row>
    <row r="403" spans="1:3">
      <c r="A403" s="416">
        <f>'[1]Plr List for OofP'!N333</f>
        <v>0</v>
      </c>
      <c r="B403" s="415"/>
      <c r="C403" s="415"/>
    </row>
    <row r="404" spans="1:3">
      <c r="A404" s="416">
        <f>'[1]Plr List for OofP'!N334</f>
        <v>0</v>
      </c>
      <c r="B404" s="415"/>
      <c r="C404" s="415"/>
    </row>
    <row r="405" spans="1:3">
      <c r="A405" s="416">
        <f>'[1]Plr List for OofP'!N335</f>
        <v>0</v>
      </c>
      <c r="B405" s="415"/>
      <c r="C405" s="415"/>
    </row>
    <row r="406" spans="1:3">
      <c r="A406" s="416">
        <f>'[1]Plr List for OofP'!N336</f>
        <v>0</v>
      </c>
      <c r="B406" s="415"/>
      <c r="C406" s="415"/>
    </row>
    <row r="407" spans="1:3">
      <c r="A407" s="416">
        <f>'[1]Plr List for OofP'!N337</f>
        <v>0</v>
      </c>
      <c r="B407" s="415"/>
      <c r="C407" s="415"/>
    </row>
    <row r="408" spans="1:3">
      <c r="A408" s="416">
        <f>'[1]Plr List for OofP'!N338</f>
        <v>0</v>
      </c>
      <c r="B408" s="415"/>
      <c r="C408" s="415"/>
    </row>
    <row r="409" spans="1:3">
      <c r="A409" s="416">
        <f>'[1]Plr List for OofP'!N339</f>
        <v>0</v>
      </c>
      <c r="B409" s="415"/>
      <c r="C409" s="415"/>
    </row>
    <row r="410" spans="1:3">
      <c r="A410" s="416">
        <f>'[1]Plr List for OofP'!N340</f>
        <v>0</v>
      </c>
      <c r="B410" s="415"/>
      <c r="C410" s="415"/>
    </row>
    <row r="411" spans="1:3">
      <c r="A411" s="416">
        <f>'[1]Plr List for OofP'!N341</f>
        <v>0</v>
      </c>
      <c r="B411" s="415"/>
      <c r="C411" s="415"/>
    </row>
    <row r="412" spans="1:3">
      <c r="A412" s="416">
        <f>'[1]Plr List for OofP'!N342</f>
        <v>0</v>
      </c>
      <c r="B412" s="415"/>
      <c r="C412" s="415"/>
    </row>
    <row r="413" spans="1:3">
      <c r="A413" s="416">
        <f>'[1]Plr List for OofP'!N343</f>
        <v>0</v>
      </c>
      <c r="B413" s="415"/>
      <c r="C413" s="415"/>
    </row>
    <row r="414" spans="1:3">
      <c r="A414" s="416">
        <f>'[1]Plr List for OofP'!N344</f>
        <v>0</v>
      </c>
      <c r="B414" s="415"/>
      <c r="C414" s="415"/>
    </row>
    <row r="415" spans="1:3">
      <c r="A415" s="416">
        <f>'[1]Plr List for OofP'!N345</f>
        <v>0</v>
      </c>
      <c r="B415" s="415"/>
      <c r="C415" s="415"/>
    </row>
    <row r="416" spans="1:3">
      <c r="A416" s="416">
        <f>'[1]Plr List for OofP'!N346</f>
        <v>0</v>
      </c>
      <c r="B416" s="415"/>
      <c r="C416" s="415"/>
    </row>
    <row r="417" spans="1:3">
      <c r="A417" s="416">
        <f>'[1]Plr List for OofP'!N347</f>
        <v>0</v>
      </c>
      <c r="B417" s="415"/>
      <c r="C417" s="415"/>
    </row>
    <row r="418" spans="1:3">
      <c r="A418" s="416">
        <f>'[1]Plr List for OofP'!N348</f>
        <v>0</v>
      </c>
      <c r="B418" s="415"/>
      <c r="C418" s="415"/>
    </row>
    <row r="419" spans="1:3">
      <c r="A419" s="416">
        <f>'[1]Plr List for OofP'!N349</f>
        <v>0</v>
      </c>
      <c r="B419" s="415"/>
      <c r="C419" s="415"/>
    </row>
    <row r="420" spans="1:3">
      <c r="A420" s="416">
        <f>'[1]Plr List for OofP'!N350</f>
        <v>0</v>
      </c>
      <c r="B420" s="415"/>
      <c r="C420" s="415"/>
    </row>
    <row r="421" spans="1:3">
      <c r="A421" s="416">
        <f>'[1]Plr List for OofP'!N351</f>
        <v>0</v>
      </c>
      <c r="B421" s="415"/>
      <c r="C421" s="415"/>
    </row>
    <row r="422" spans="1:3">
      <c r="A422" s="416">
        <f>'[1]Plr List for OofP'!N352</f>
        <v>0</v>
      </c>
      <c r="B422" s="415"/>
      <c r="C422" s="415"/>
    </row>
    <row r="423" spans="1:3">
      <c r="A423" s="416">
        <f>'[1]Plr List for OofP'!N353</f>
        <v>0</v>
      </c>
      <c r="B423" s="415"/>
      <c r="C423" s="415"/>
    </row>
    <row r="424" spans="1:3">
      <c r="A424" s="416">
        <f>'[1]Plr List for OofP'!N354</f>
        <v>0</v>
      </c>
      <c r="B424" s="415"/>
      <c r="C424" s="415"/>
    </row>
    <row r="425" spans="1:3">
      <c r="A425" s="416">
        <f>'[1]Plr List for OofP'!N355</f>
        <v>0</v>
      </c>
      <c r="B425" s="415"/>
      <c r="C425" s="415"/>
    </row>
    <row r="426" spans="1:3">
      <c r="A426" s="416">
        <f>'[1]Plr List for OofP'!N356</f>
        <v>0</v>
      </c>
      <c r="B426" s="415"/>
      <c r="C426" s="415"/>
    </row>
    <row r="427" spans="1:3">
      <c r="A427" s="416">
        <f>'[1]Plr List for OofP'!N357</f>
        <v>0</v>
      </c>
      <c r="B427" s="415"/>
      <c r="C427" s="415"/>
    </row>
    <row r="428" spans="1:3">
      <c r="A428" s="416">
        <f>'[1]Plr List for OofP'!N358</f>
        <v>0</v>
      </c>
      <c r="B428" s="415"/>
      <c r="C428" s="415"/>
    </row>
    <row r="429" spans="1:3">
      <c r="A429" s="416">
        <f>'[1]Plr List for OofP'!N359</f>
        <v>0</v>
      </c>
      <c r="B429" s="415"/>
      <c r="C429" s="415"/>
    </row>
    <row r="430" spans="1:3">
      <c r="A430" s="416">
        <f>'[1]Plr List for OofP'!N360</f>
        <v>0</v>
      </c>
      <c r="B430" s="415"/>
      <c r="C430" s="415"/>
    </row>
    <row r="431" spans="1:3">
      <c r="A431" s="416">
        <f>'[1]Plr List for OofP'!N361</f>
        <v>0</v>
      </c>
      <c r="B431" s="415"/>
      <c r="C431" s="415"/>
    </row>
    <row r="432" spans="1:3">
      <c r="A432" s="416">
        <f>'[1]Plr List for OofP'!N362</f>
        <v>0</v>
      </c>
      <c r="B432" s="415"/>
      <c r="C432" s="415"/>
    </row>
    <row r="433" spans="1:3">
      <c r="A433" s="416">
        <f>'[1]Plr List for OofP'!N363</f>
        <v>0</v>
      </c>
      <c r="B433" s="415"/>
      <c r="C433" s="415"/>
    </row>
    <row r="434" spans="1:3">
      <c r="A434" s="416">
        <f>'[1]Plr List for OofP'!N364</f>
        <v>0</v>
      </c>
      <c r="B434" s="415"/>
      <c r="C434" s="415"/>
    </row>
    <row r="435" spans="1:3">
      <c r="A435" s="416">
        <f>'[1]Plr List for OofP'!N365</f>
        <v>0</v>
      </c>
      <c r="B435" s="415"/>
      <c r="C435" s="415"/>
    </row>
    <row r="436" spans="1:3">
      <c r="A436" s="416">
        <f>'[1]Plr List for OofP'!N366</f>
        <v>0</v>
      </c>
      <c r="B436" s="415"/>
      <c r="C436" s="415"/>
    </row>
    <row r="437" spans="1:3">
      <c r="A437" s="416">
        <f>'[1]Plr List for OofP'!N367</f>
        <v>0</v>
      </c>
      <c r="B437" s="415"/>
      <c r="C437" s="415"/>
    </row>
    <row r="438" spans="1:3">
      <c r="A438" s="416">
        <f>'[1]Plr List for OofP'!N368</f>
        <v>0</v>
      </c>
      <c r="B438" s="415"/>
      <c r="C438" s="415"/>
    </row>
    <row r="439" spans="1:3">
      <c r="A439" s="416">
        <f>'[1]Plr List for OofP'!N369</f>
        <v>0</v>
      </c>
      <c r="B439" s="415"/>
      <c r="C439" s="415"/>
    </row>
    <row r="440" spans="1:3">
      <c r="A440" s="416">
        <f>'[1]Plr List for OofP'!N370</f>
        <v>0</v>
      </c>
      <c r="B440" s="415"/>
      <c r="C440" s="415"/>
    </row>
    <row r="441" spans="1:3">
      <c r="A441" s="416">
        <f>'[1]Plr List for OofP'!N371</f>
        <v>0</v>
      </c>
      <c r="B441" s="415"/>
      <c r="C441" s="415"/>
    </row>
    <row r="442" spans="1:3">
      <c r="A442" s="416">
        <f>'[1]Plr List for OofP'!N372</f>
        <v>0</v>
      </c>
      <c r="B442" s="415"/>
      <c r="C442" s="415"/>
    </row>
    <row r="443" spans="1:3">
      <c r="A443" s="416">
        <f>'[1]Plr List for OofP'!N373</f>
        <v>0</v>
      </c>
      <c r="B443" s="415"/>
      <c r="C443" s="415"/>
    </row>
    <row r="444" spans="1:3">
      <c r="A444" s="416">
        <f>'[1]Plr List for OofP'!N374</f>
        <v>0</v>
      </c>
      <c r="B444" s="415"/>
      <c r="C444" s="415"/>
    </row>
    <row r="445" spans="1:3">
      <c r="A445" s="416">
        <f>'[1]Plr List for OofP'!N375</f>
        <v>0</v>
      </c>
      <c r="B445" s="415"/>
      <c r="C445" s="415"/>
    </row>
    <row r="446" spans="1:3">
      <c r="A446" s="416">
        <f>'[1]Plr List for OofP'!N376</f>
        <v>0</v>
      </c>
      <c r="B446" s="415"/>
      <c r="C446" s="415"/>
    </row>
    <row r="447" spans="1:3">
      <c r="A447" s="416">
        <f>'[1]Plr List for OofP'!N377</f>
        <v>0</v>
      </c>
      <c r="B447" s="415"/>
      <c r="C447" s="415"/>
    </row>
    <row r="448" spans="1:3">
      <c r="A448" s="416">
        <f>'[1]Plr List for OofP'!N378</f>
        <v>0</v>
      </c>
      <c r="B448" s="415"/>
      <c r="C448" s="415"/>
    </row>
    <row r="449" spans="1:3">
      <c r="A449" s="416">
        <f>'[1]Plr List for OofP'!N379</f>
        <v>0</v>
      </c>
      <c r="B449" s="415"/>
      <c r="C449" s="415"/>
    </row>
    <row r="450" spans="1:3">
      <c r="A450" s="416">
        <f>'[1]Plr List for OofP'!N380</f>
        <v>0</v>
      </c>
      <c r="B450" s="415"/>
      <c r="C450" s="415"/>
    </row>
    <row r="451" spans="1:3">
      <c r="A451" s="416">
        <f>'[1]Plr List for OofP'!N381</f>
        <v>0</v>
      </c>
      <c r="B451" s="415"/>
      <c r="C451" s="415"/>
    </row>
    <row r="452" spans="1:3">
      <c r="A452" s="416">
        <f>'[1]Plr List for OofP'!N382</f>
        <v>0</v>
      </c>
      <c r="B452" s="415"/>
      <c r="C452" s="415"/>
    </row>
    <row r="453" spans="1:3">
      <c r="A453" s="416">
        <f>'[1]Plr List for OofP'!N383</f>
        <v>0</v>
      </c>
      <c r="B453" s="415"/>
      <c r="C453" s="415"/>
    </row>
    <row r="454" spans="1:3">
      <c r="A454" s="416">
        <f>'[1]Plr List for OofP'!N384</f>
        <v>0</v>
      </c>
      <c r="B454" s="415"/>
      <c r="C454" s="415"/>
    </row>
    <row r="455" spans="1:3">
      <c r="A455" s="416">
        <f>'[1]Plr List for OofP'!N385</f>
        <v>0</v>
      </c>
      <c r="B455" s="415"/>
      <c r="C455" s="415"/>
    </row>
    <row r="456" spans="1:3">
      <c r="A456" s="416">
        <f>'[1]Plr List for OofP'!N386</f>
        <v>0</v>
      </c>
      <c r="B456" s="415"/>
      <c r="C456" s="415"/>
    </row>
    <row r="457" spans="1:3">
      <c r="A457" s="416">
        <f>'[1]Plr List for OofP'!N387</f>
        <v>0</v>
      </c>
      <c r="B457" s="415"/>
      <c r="C457" s="415"/>
    </row>
    <row r="458" spans="1:3">
      <c r="A458" s="416">
        <f>'[1]Plr List for OofP'!N388</f>
        <v>0</v>
      </c>
      <c r="B458" s="415"/>
      <c r="C458" s="415"/>
    </row>
    <row r="459" spans="1:3">
      <c r="A459" s="416">
        <f>'[1]Plr List for OofP'!N389</f>
        <v>0</v>
      </c>
      <c r="B459" s="415"/>
      <c r="C459" s="415"/>
    </row>
    <row r="460" spans="1:3">
      <c r="A460" s="416">
        <f>'[1]Plr List for OofP'!N390</f>
        <v>0</v>
      </c>
      <c r="B460" s="415"/>
      <c r="C460" s="415"/>
    </row>
    <row r="461" spans="1:3">
      <c r="A461" s="416">
        <f>'[1]Plr List for OofP'!N391</f>
        <v>0</v>
      </c>
      <c r="B461" s="415"/>
      <c r="C461" s="415"/>
    </row>
    <row r="462" spans="1:3">
      <c r="A462" s="416">
        <f>'[1]Plr List for OofP'!N392</f>
        <v>0</v>
      </c>
      <c r="B462" s="415"/>
      <c r="C462" s="415"/>
    </row>
    <row r="463" spans="1:3">
      <c r="A463" s="416">
        <f>'[1]Plr List for OofP'!N393</f>
        <v>0</v>
      </c>
      <c r="B463" s="415"/>
      <c r="C463" s="415"/>
    </row>
    <row r="464" spans="1:3">
      <c r="A464" s="416">
        <f>'[1]Plr List for OofP'!N394</f>
        <v>0</v>
      </c>
      <c r="B464" s="415"/>
      <c r="C464" s="415"/>
    </row>
    <row r="465" spans="1:3">
      <c r="A465" s="416">
        <f>'[1]Plr List for OofP'!N395</f>
        <v>0</v>
      </c>
      <c r="B465" s="415"/>
      <c r="C465" s="415"/>
    </row>
    <row r="466" spans="1:3">
      <c r="A466" s="416">
        <f>'[1]Plr List for OofP'!N396</f>
        <v>0</v>
      </c>
      <c r="B466" s="415"/>
      <c r="C466" s="415"/>
    </row>
    <row r="467" spans="1:3">
      <c r="A467" s="416">
        <f>'[1]Plr List for OofP'!N397</f>
        <v>0</v>
      </c>
      <c r="B467" s="415"/>
      <c r="C467" s="415"/>
    </row>
    <row r="468" spans="1:3">
      <c r="A468" s="416">
        <f>'[1]Plr List for OofP'!N398</f>
        <v>0</v>
      </c>
      <c r="B468" s="415"/>
      <c r="C468" s="415"/>
    </row>
    <row r="469" spans="1:3">
      <c r="A469" s="416">
        <f>'[1]Plr List for OofP'!N399</f>
        <v>0</v>
      </c>
      <c r="B469" s="415"/>
      <c r="C469" s="415"/>
    </row>
    <row r="470" spans="1:3">
      <c r="A470" s="416">
        <f>'[1]Plr List for OofP'!N400</f>
        <v>0</v>
      </c>
      <c r="B470" s="415"/>
      <c r="C470" s="415"/>
    </row>
    <row r="471" spans="1:3">
      <c r="A471" s="416">
        <f>'[1]Plr List for OofP'!N401</f>
        <v>0</v>
      </c>
      <c r="B471" s="415"/>
      <c r="C471" s="415"/>
    </row>
    <row r="472" spans="1:3">
      <c r="A472" s="416">
        <f>'[1]Plr List for OofP'!N402</f>
        <v>0</v>
      </c>
      <c r="B472" s="415"/>
      <c r="C472" s="415"/>
    </row>
    <row r="473" spans="1:3">
      <c r="A473" s="416">
        <f>'[1]Plr List for OofP'!N403</f>
        <v>0</v>
      </c>
      <c r="B473" s="415"/>
      <c r="C473" s="415"/>
    </row>
    <row r="474" spans="1:3">
      <c r="A474" s="416">
        <f>'[1]Plr List for OofP'!N404</f>
        <v>0</v>
      </c>
      <c r="B474" s="415"/>
      <c r="C474" s="415"/>
    </row>
    <row r="475" spans="1:3">
      <c r="A475" s="416">
        <f>'[1]Plr List for OofP'!N405</f>
        <v>0</v>
      </c>
      <c r="B475" s="415"/>
      <c r="C475" s="415"/>
    </row>
    <row r="476" spans="1:3">
      <c r="A476" s="416">
        <f>'[1]Plr List for OofP'!N406</f>
        <v>0</v>
      </c>
      <c r="B476" s="415"/>
      <c r="C476" s="415"/>
    </row>
    <row r="477" spans="1:3">
      <c r="A477" s="416">
        <f>'[1]Plr List for OofP'!N407</f>
        <v>0</v>
      </c>
      <c r="B477" s="415"/>
      <c r="C477" s="415"/>
    </row>
    <row r="478" spans="1:3">
      <c r="A478" s="416">
        <f>'[1]Plr List for OofP'!N408</f>
        <v>0</v>
      </c>
      <c r="B478" s="415"/>
      <c r="C478" s="415"/>
    </row>
    <row r="479" spans="1:3">
      <c r="A479" s="416">
        <f>'[1]Plr List for OofP'!N409</f>
        <v>0</v>
      </c>
      <c r="B479" s="415"/>
      <c r="C479" s="415"/>
    </row>
    <row r="480" spans="1:3">
      <c r="A480" s="416">
        <f>'[1]Plr List for OofP'!N410</f>
        <v>0</v>
      </c>
      <c r="B480" s="415"/>
      <c r="C480" s="415"/>
    </row>
    <row r="481" spans="1:3">
      <c r="A481" s="416">
        <f>'[1]Plr List for OofP'!N411</f>
        <v>0</v>
      </c>
      <c r="B481" s="415"/>
      <c r="C481" s="415"/>
    </row>
    <row r="482" spans="1:3">
      <c r="A482" s="416">
        <f>'[1]Plr List for OofP'!N412</f>
        <v>0</v>
      </c>
      <c r="B482" s="415"/>
      <c r="C482" s="415"/>
    </row>
    <row r="483" spans="1:3">
      <c r="A483" s="416">
        <f>'[1]Plr List for OofP'!N413</f>
        <v>0</v>
      </c>
      <c r="B483" s="415"/>
      <c r="C483" s="415"/>
    </row>
    <row r="484" spans="1:3">
      <c r="A484" s="416">
        <f>'[1]Plr List for OofP'!N414</f>
        <v>0</v>
      </c>
      <c r="B484" s="415"/>
      <c r="C484" s="415"/>
    </row>
    <row r="485" spans="1:3">
      <c r="A485" s="416">
        <f>'[1]Plr List for OofP'!N415</f>
        <v>0</v>
      </c>
      <c r="B485" s="415"/>
      <c r="C485" s="415"/>
    </row>
    <row r="486" spans="1:3">
      <c r="A486" s="416">
        <f>'[1]Plr List for OofP'!N416</f>
        <v>0</v>
      </c>
      <c r="B486" s="415"/>
      <c r="C486" s="415"/>
    </row>
    <row r="487" spans="1:3">
      <c r="A487" s="416">
        <f>'[1]Plr List for OofP'!N417</f>
        <v>0</v>
      </c>
      <c r="B487" s="415"/>
      <c r="C487" s="415"/>
    </row>
    <row r="488" spans="1:3">
      <c r="A488" s="416">
        <f>'[1]Plr List for OofP'!N418</f>
        <v>0</v>
      </c>
      <c r="B488" s="415"/>
      <c r="C488" s="415"/>
    </row>
    <row r="489" spans="1:3">
      <c r="A489" s="416">
        <f>'[1]Plr List for OofP'!N419</f>
        <v>0</v>
      </c>
      <c r="B489" s="415"/>
      <c r="C489" s="415"/>
    </row>
    <row r="490" spans="1:3">
      <c r="A490" s="416">
        <f>'[1]Plr List for OofP'!N420</f>
        <v>0</v>
      </c>
      <c r="B490" s="415"/>
      <c r="C490" s="415"/>
    </row>
    <row r="491" spans="1:3">
      <c r="A491" s="416">
        <f>'[1]Plr List for OofP'!N421</f>
        <v>0</v>
      </c>
      <c r="B491" s="415"/>
      <c r="C491" s="415"/>
    </row>
    <row r="492" spans="1:3">
      <c r="A492" s="416">
        <f>'[1]Plr List for OofP'!N422</f>
        <v>0</v>
      </c>
      <c r="B492" s="415"/>
      <c r="C492" s="415"/>
    </row>
    <row r="493" spans="1:3">
      <c r="A493" s="416">
        <f>'[1]Plr List for OofP'!N423</f>
        <v>0</v>
      </c>
      <c r="B493" s="415"/>
      <c r="C493" s="415"/>
    </row>
    <row r="494" spans="1:3">
      <c r="A494" s="416">
        <f>'[1]Plr List for OofP'!N424</f>
        <v>0</v>
      </c>
      <c r="B494" s="415"/>
      <c r="C494" s="415"/>
    </row>
    <row r="495" spans="1:3">
      <c r="A495" s="416">
        <f>'[1]Plr List for OofP'!N425</f>
        <v>0</v>
      </c>
      <c r="B495" s="415"/>
      <c r="C495" s="415"/>
    </row>
    <row r="496" spans="1:3">
      <c r="A496" s="416">
        <f>'[1]Plr List for OofP'!N426</f>
        <v>0</v>
      </c>
      <c r="B496" s="415"/>
      <c r="C496" s="415"/>
    </row>
    <row r="497" spans="1:3">
      <c r="A497" s="416">
        <f>'[1]Plr List for OofP'!N427</f>
        <v>0</v>
      </c>
      <c r="B497" s="415"/>
      <c r="C497" s="415"/>
    </row>
    <row r="498" spans="1:3">
      <c r="A498" s="416">
        <f>'[1]Plr List for OofP'!N428</f>
        <v>0</v>
      </c>
      <c r="B498" s="415"/>
      <c r="C498" s="415"/>
    </row>
    <row r="499" spans="1:3">
      <c r="A499" s="416">
        <f>'[1]Plr List for OofP'!N429</f>
        <v>0</v>
      </c>
      <c r="B499" s="415"/>
      <c r="C499" s="415"/>
    </row>
    <row r="500" spans="1:3">
      <c r="A500" s="416">
        <f>'[1]Plr List for OofP'!N430</f>
        <v>0</v>
      </c>
      <c r="B500" s="415"/>
      <c r="C500" s="415"/>
    </row>
    <row r="501" spans="1:3">
      <c r="A501" s="416">
        <f>'[1]Plr List for OofP'!N431</f>
        <v>0</v>
      </c>
      <c r="B501" s="415"/>
      <c r="C501" s="415"/>
    </row>
    <row r="502" spans="1:3">
      <c r="A502" s="416">
        <f>'[1]Plr List for OofP'!N432</f>
        <v>0</v>
      </c>
      <c r="B502" s="415"/>
      <c r="C502" s="415"/>
    </row>
    <row r="503" spans="1:3">
      <c r="A503" s="416">
        <f>'[1]Plr List for OofP'!N433</f>
        <v>0</v>
      </c>
      <c r="B503" s="415"/>
      <c r="C503" s="415"/>
    </row>
    <row r="504" spans="1:3">
      <c r="A504" s="416">
        <f>'[1]Plr List for OofP'!N434</f>
        <v>0</v>
      </c>
      <c r="B504" s="415"/>
      <c r="C504" s="415"/>
    </row>
    <row r="505" spans="1:3">
      <c r="A505" s="416">
        <f>'[1]Plr List for OofP'!N435</f>
        <v>0</v>
      </c>
      <c r="B505" s="415"/>
      <c r="C505" s="415"/>
    </row>
    <row r="506" spans="1:3">
      <c r="A506" s="416">
        <f>'[1]Plr List for OofP'!N436</f>
        <v>0</v>
      </c>
      <c r="B506" s="415"/>
      <c r="C506" s="415"/>
    </row>
    <row r="507" spans="1:3">
      <c r="A507" s="416">
        <f>'[1]Plr List for OofP'!N437</f>
        <v>0</v>
      </c>
      <c r="B507" s="415"/>
      <c r="C507" s="415"/>
    </row>
    <row r="508" spans="1:3">
      <c r="A508" s="416">
        <f>'[1]Plr List for OofP'!N438</f>
        <v>0</v>
      </c>
      <c r="B508" s="415"/>
      <c r="C508" s="415"/>
    </row>
    <row r="509" spans="1:3">
      <c r="A509" s="416">
        <f>'[1]Plr List for OofP'!N439</f>
        <v>0</v>
      </c>
      <c r="B509" s="415"/>
      <c r="C509" s="415"/>
    </row>
    <row r="510" spans="1:3">
      <c r="A510" s="416">
        <f>'[1]Plr List for OofP'!N440</f>
        <v>0</v>
      </c>
      <c r="B510" s="415"/>
      <c r="C510" s="415"/>
    </row>
    <row r="511" spans="1:3">
      <c r="A511" s="416">
        <f>'[1]Plr List for OofP'!N441</f>
        <v>0</v>
      </c>
      <c r="B511" s="415"/>
      <c r="C511" s="415"/>
    </row>
    <row r="512" spans="1:3">
      <c r="A512" s="416">
        <f>'[1]Plr List for OofP'!N442</f>
        <v>0</v>
      </c>
      <c r="B512" s="415"/>
      <c r="C512" s="415"/>
    </row>
    <row r="513" spans="1:3">
      <c r="A513" s="416">
        <f>'[1]Plr List for OofP'!N443</f>
        <v>0</v>
      </c>
      <c r="B513" s="415"/>
      <c r="C513" s="415"/>
    </row>
    <row r="514" spans="1:3">
      <c r="A514" s="416">
        <f>'[1]Plr List for OofP'!N444</f>
        <v>0</v>
      </c>
      <c r="B514" s="415"/>
      <c r="C514" s="415"/>
    </row>
    <row r="515" spans="1:3">
      <c r="A515" s="416">
        <f>'[1]Plr List for OofP'!N445</f>
        <v>0</v>
      </c>
      <c r="B515" s="415"/>
      <c r="C515" s="415"/>
    </row>
    <row r="516" spans="1:3">
      <c r="A516" s="416">
        <f>'[1]Plr List for OofP'!N446</f>
        <v>0</v>
      </c>
      <c r="B516" s="415"/>
      <c r="C516" s="415"/>
    </row>
    <row r="517" spans="1:3">
      <c r="A517" s="416">
        <f>'[1]Plr List for OofP'!N447</f>
        <v>0</v>
      </c>
      <c r="B517" s="415"/>
      <c r="C517" s="415"/>
    </row>
    <row r="518" spans="1:3">
      <c r="A518" s="416">
        <f>'[1]Plr List for OofP'!N448</f>
        <v>0</v>
      </c>
      <c r="B518" s="415"/>
      <c r="C518" s="415"/>
    </row>
    <row r="519" spans="1:3">
      <c r="A519" s="416">
        <f>'[1]Plr List for OofP'!N449</f>
        <v>0</v>
      </c>
      <c r="B519" s="415"/>
      <c r="C519" s="415"/>
    </row>
    <row r="520" spans="1:3">
      <c r="A520" s="416">
        <f>'[1]Plr List for OofP'!N450</f>
        <v>0</v>
      </c>
      <c r="B520" s="415"/>
      <c r="C520" s="415"/>
    </row>
    <row r="521" spans="1:3">
      <c r="A521" s="416">
        <f>'[1]Plr List for OofP'!N451</f>
        <v>0</v>
      </c>
      <c r="B521" s="415"/>
      <c r="C521" s="415"/>
    </row>
    <row r="522" spans="1:3">
      <c r="A522" s="416">
        <f>'[1]Plr List for OofP'!N452</f>
        <v>0</v>
      </c>
      <c r="B522" s="415"/>
      <c r="C522" s="415"/>
    </row>
    <row r="523" spans="1:3">
      <c r="A523" s="416">
        <f>'[1]Plr List for OofP'!N453</f>
        <v>0</v>
      </c>
      <c r="B523" s="415"/>
      <c r="C523" s="415"/>
    </row>
    <row r="524" spans="1:3">
      <c r="A524" s="416">
        <f>'[1]Plr List for OofP'!N454</f>
        <v>0</v>
      </c>
      <c r="B524" s="415"/>
      <c r="C524" s="415"/>
    </row>
    <row r="525" spans="1:3">
      <c r="A525" s="416">
        <f>'[1]Plr List for OofP'!N455</f>
        <v>0</v>
      </c>
      <c r="B525" s="415"/>
      <c r="C525" s="415"/>
    </row>
    <row r="526" spans="1:3">
      <c r="A526" s="416">
        <f>'[1]Plr List for OofP'!N456</f>
        <v>0</v>
      </c>
      <c r="B526" s="415"/>
      <c r="C526" s="415"/>
    </row>
    <row r="527" spans="1:3">
      <c r="A527" s="416">
        <f>'[1]Plr List for OofP'!N457</f>
        <v>0</v>
      </c>
      <c r="B527" s="415"/>
      <c r="C527" s="415"/>
    </row>
    <row r="528" spans="1:3">
      <c r="A528" s="416">
        <f>'[1]Plr List for OofP'!N458</f>
        <v>0</v>
      </c>
      <c r="B528" s="415"/>
      <c r="C528" s="415"/>
    </row>
    <row r="529" spans="1:3">
      <c r="A529" s="416">
        <f>'[1]Plr List for OofP'!N459</f>
        <v>0</v>
      </c>
      <c r="B529" s="415"/>
      <c r="C529" s="415"/>
    </row>
    <row r="530" spans="1:3">
      <c r="A530" s="416">
        <f>'[1]Plr List for OofP'!N460</f>
        <v>0</v>
      </c>
      <c r="B530" s="415"/>
      <c r="C530" s="415"/>
    </row>
    <row r="531" spans="1:3">
      <c r="A531" s="416">
        <f>'[1]Plr List for OofP'!N461</f>
        <v>0</v>
      </c>
      <c r="B531" s="415"/>
      <c r="C531" s="415"/>
    </row>
    <row r="532" spans="1:3">
      <c r="A532" s="416">
        <f>'[1]Plr List for OofP'!N462</f>
        <v>0</v>
      </c>
      <c r="B532" s="415"/>
      <c r="C532" s="415"/>
    </row>
    <row r="533" spans="1:3">
      <c r="A533" s="416">
        <f>'[1]Plr List for OofP'!N463</f>
        <v>0</v>
      </c>
      <c r="B533" s="415"/>
      <c r="C533" s="415"/>
    </row>
    <row r="534" spans="1:3">
      <c r="A534" s="416">
        <f>'[1]Plr List for OofP'!N464</f>
        <v>0</v>
      </c>
      <c r="B534" s="415"/>
      <c r="C534" s="415"/>
    </row>
    <row r="535" spans="1:3">
      <c r="A535" s="416">
        <f>'[1]Plr List for OofP'!N465</f>
        <v>0</v>
      </c>
      <c r="B535" s="415"/>
      <c r="C535" s="415"/>
    </row>
    <row r="536" spans="1:3">
      <c r="A536" s="416">
        <f>'[1]Plr List for OofP'!N466</f>
        <v>0</v>
      </c>
      <c r="B536" s="415"/>
      <c r="C536" s="415"/>
    </row>
    <row r="537" spans="1:3">
      <c r="A537" s="416">
        <f>'[1]Plr List for OofP'!N467</f>
        <v>0</v>
      </c>
      <c r="B537" s="415"/>
      <c r="C537" s="415"/>
    </row>
    <row r="538" spans="1:3">
      <c r="A538" s="416">
        <f>'[1]Plr List for OofP'!N468</f>
        <v>0</v>
      </c>
      <c r="B538" s="415"/>
      <c r="C538" s="415"/>
    </row>
    <row r="539" spans="1:3">
      <c r="A539" s="416">
        <f>'[1]Plr List for OofP'!N469</f>
        <v>0</v>
      </c>
      <c r="B539" s="415"/>
      <c r="C539" s="415"/>
    </row>
    <row r="540" spans="1:3">
      <c r="A540" s="416">
        <f>'[1]Plr List for OofP'!N470</f>
        <v>0</v>
      </c>
      <c r="B540" s="415"/>
      <c r="C540" s="415"/>
    </row>
    <row r="541" spans="1:3">
      <c r="A541" s="416">
        <f>'[1]Plr List for OofP'!N471</f>
        <v>0</v>
      </c>
      <c r="B541" s="415"/>
      <c r="C541" s="415"/>
    </row>
    <row r="542" spans="1:3">
      <c r="A542" s="416">
        <f>'[1]Plr List for OofP'!N472</f>
        <v>0</v>
      </c>
      <c r="B542" s="415"/>
      <c r="C542" s="415"/>
    </row>
    <row r="543" spans="1:3">
      <c r="A543" s="416">
        <f>'[1]Plr List for OofP'!N473</f>
        <v>0</v>
      </c>
      <c r="B543" s="415"/>
      <c r="C543" s="415"/>
    </row>
    <row r="544" spans="1:3">
      <c r="A544" s="416">
        <f>'[1]Plr List for OofP'!N474</f>
        <v>0</v>
      </c>
      <c r="B544" s="415"/>
      <c r="C544" s="415"/>
    </row>
    <row r="545" spans="1:3">
      <c r="A545" s="416">
        <f>'[1]Plr List for OofP'!N475</f>
        <v>0</v>
      </c>
      <c r="B545" s="415"/>
      <c r="C545" s="415"/>
    </row>
    <row r="546" spans="1:3">
      <c r="A546" s="416">
        <f>'[1]Plr List for OofP'!N476</f>
        <v>0</v>
      </c>
      <c r="B546" s="415"/>
      <c r="C546" s="415"/>
    </row>
    <row r="547" spans="1:3">
      <c r="A547" s="416">
        <f>'[1]Plr List for OofP'!N477</f>
        <v>0</v>
      </c>
      <c r="B547" s="415"/>
      <c r="C547" s="415"/>
    </row>
    <row r="548" spans="1:3">
      <c r="A548" s="416">
        <f>'[1]Plr List for OofP'!N478</f>
        <v>0</v>
      </c>
      <c r="B548" s="415"/>
      <c r="C548" s="415"/>
    </row>
    <row r="549" spans="1:3">
      <c r="A549" s="416">
        <f>'[1]Plr List for OofP'!N479</f>
        <v>0</v>
      </c>
      <c r="B549" s="415"/>
      <c r="C549" s="415"/>
    </row>
    <row r="550" spans="1:3">
      <c r="A550" s="416">
        <f>'[1]Plr List for OofP'!N480</f>
        <v>0</v>
      </c>
      <c r="B550" s="415"/>
      <c r="C550" s="415"/>
    </row>
    <row r="551" spans="1:3">
      <c r="A551" s="416">
        <f>'[1]Plr List for OofP'!N481</f>
        <v>0</v>
      </c>
      <c r="B551" s="415"/>
      <c r="C551" s="415"/>
    </row>
    <row r="552" spans="1:3">
      <c r="A552" s="416">
        <f>'[1]Plr List for OofP'!N482</f>
        <v>0</v>
      </c>
      <c r="B552" s="415"/>
      <c r="C552" s="415"/>
    </row>
    <row r="553" spans="1:3">
      <c r="A553" s="416">
        <f>'[1]Plr List for OofP'!N483</f>
        <v>0</v>
      </c>
      <c r="B553" s="415"/>
      <c r="C553" s="415"/>
    </row>
    <row r="554" spans="1:3">
      <c r="A554" s="416">
        <f>'[1]Plr List for OofP'!N484</f>
        <v>0</v>
      </c>
      <c r="B554" s="415"/>
      <c r="C554" s="415"/>
    </row>
    <row r="555" spans="1:3">
      <c r="A555" s="416">
        <f>'[1]Plr List for OofP'!N485</f>
        <v>0</v>
      </c>
      <c r="B555" s="415"/>
      <c r="C555" s="415"/>
    </row>
    <row r="556" spans="1:3">
      <c r="A556" s="416">
        <f>'[1]Plr List for OofP'!N486</f>
        <v>0</v>
      </c>
      <c r="B556" s="415"/>
      <c r="C556" s="415"/>
    </row>
    <row r="557" spans="1:3">
      <c r="A557" s="416">
        <f>'[1]Plr List for OofP'!N487</f>
        <v>0</v>
      </c>
      <c r="B557" s="415"/>
      <c r="C557" s="415"/>
    </row>
    <row r="558" spans="1:3">
      <c r="A558" s="416">
        <f>'[1]Plr List for OofP'!N488</f>
        <v>0</v>
      </c>
      <c r="B558" s="415"/>
      <c r="C558" s="415"/>
    </row>
    <row r="559" spans="1:3">
      <c r="A559" s="416">
        <f>'[1]Plr List for OofP'!N489</f>
        <v>0</v>
      </c>
      <c r="B559" s="415"/>
      <c r="C559" s="415"/>
    </row>
    <row r="560" spans="1:3">
      <c r="A560" s="416">
        <f>'[1]Plr List for OofP'!N490</f>
        <v>0</v>
      </c>
      <c r="B560" s="415"/>
      <c r="C560" s="415"/>
    </row>
    <row r="561" spans="1:3">
      <c r="A561" s="416">
        <f>'[1]Plr List for OofP'!N491</f>
        <v>0</v>
      </c>
      <c r="B561" s="415"/>
      <c r="C561" s="415"/>
    </row>
    <row r="562" spans="1:3">
      <c r="A562" s="416">
        <f>'[1]Plr List for OofP'!N492</f>
        <v>0</v>
      </c>
      <c r="B562" s="415"/>
      <c r="C562" s="415"/>
    </row>
    <row r="563" spans="1:3">
      <c r="A563" s="416">
        <f>'[1]Plr List for OofP'!N493</f>
        <v>0</v>
      </c>
      <c r="B563" s="415"/>
      <c r="C563" s="415"/>
    </row>
    <row r="564" spans="1:3">
      <c r="A564" s="416">
        <f>'[1]Plr List for OofP'!N494</f>
        <v>0</v>
      </c>
      <c r="B564" s="415"/>
      <c r="C564" s="415"/>
    </row>
    <row r="565" spans="1:3">
      <c r="A565" s="416">
        <f>'[1]Plr List for OofP'!N495</f>
        <v>0</v>
      </c>
      <c r="B565" s="415"/>
      <c r="C565" s="415"/>
    </row>
    <row r="566" spans="1:3">
      <c r="A566" s="416">
        <f>'[1]Plr List for OofP'!N496</f>
        <v>0</v>
      </c>
      <c r="B566" s="415"/>
      <c r="C566" s="415"/>
    </row>
    <row r="567" spans="1:3">
      <c r="A567" s="416">
        <f>'[1]Plr List for OofP'!N497</f>
        <v>0</v>
      </c>
      <c r="B567" s="415"/>
      <c r="C567" s="415"/>
    </row>
    <row r="568" spans="1:3">
      <c r="A568" s="416">
        <f>'[1]Plr List for OofP'!N498</f>
        <v>0</v>
      </c>
      <c r="B568" s="415"/>
      <c r="C568" s="415"/>
    </row>
    <row r="569" spans="1:3">
      <c r="A569" s="416">
        <f>'[1]Plr List for OofP'!N499</f>
        <v>0</v>
      </c>
      <c r="B569" s="415"/>
      <c r="C569" s="415"/>
    </row>
    <row r="570" spans="1:3">
      <c r="A570" s="416">
        <f>'[1]Plr List for OofP'!N500</f>
        <v>0</v>
      </c>
      <c r="B570" s="415"/>
      <c r="C570" s="415"/>
    </row>
    <row r="571" spans="1:3">
      <c r="A571" s="416">
        <f>'[1]Plr List for OofP'!N501</f>
        <v>0</v>
      </c>
      <c r="B571" s="415"/>
      <c r="C571" s="415"/>
    </row>
    <row r="572" spans="1:3">
      <c r="A572" s="416">
        <f>'[1]Plr List for OofP'!N502</f>
        <v>0</v>
      </c>
      <c r="B572" s="415"/>
      <c r="C572" s="415"/>
    </row>
    <row r="573" spans="1:3">
      <c r="A573" s="416">
        <f>'[1]Plr List for OofP'!N503</f>
        <v>0</v>
      </c>
      <c r="B573" s="415"/>
      <c r="C573" s="415"/>
    </row>
    <row r="574" spans="1:3">
      <c r="A574" s="416">
        <f>'[1]Plr List for OofP'!N504</f>
        <v>0</v>
      </c>
      <c r="B574" s="415"/>
      <c r="C574" s="415"/>
    </row>
    <row r="575" spans="1:3">
      <c r="A575" s="416">
        <f>'[1]Plr List for OofP'!N505</f>
        <v>0</v>
      </c>
      <c r="B575" s="415"/>
      <c r="C575" s="415"/>
    </row>
    <row r="576" spans="1:3">
      <c r="A576" s="416">
        <f>'[1]Plr List for OofP'!N506</f>
        <v>0</v>
      </c>
      <c r="B576" s="415"/>
      <c r="C576" s="415"/>
    </row>
    <row r="577" spans="1:3">
      <c r="A577" s="416">
        <f>'[1]Plr List for OofP'!N507</f>
        <v>0</v>
      </c>
      <c r="B577" s="415"/>
      <c r="C577" s="415"/>
    </row>
    <row r="578" spans="1:3">
      <c r="A578" s="416">
        <f>'[1]Plr List for OofP'!N508</f>
        <v>0</v>
      </c>
      <c r="B578" s="415"/>
      <c r="C578" s="415"/>
    </row>
    <row r="579" spans="1:3">
      <c r="A579" s="416">
        <f>'[1]Plr List for OofP'!N509</f>
        <v>0</v>
      </c>
      <c r="B579" s="415"/>
      <c r="C579" s="415"/>
    </row>
    <row r="580" spans="1:3">
      <c r="A580" s="416">
        <f>'[1]Plr List for OofP'!N510</f>
        <v>0</v>
      </c>
      <c r="B580" s="415"/>
      <c r="C580" s="415"/>
    </row>
    <row r="581" spans="1:3">
      <c r="A581" s="416">
        <f>'[1]Plr List for OofP'!N511</f>
        <v>0</v>
      </c>
      <c r="B581" s="415"/>
      <c r="C581" s="415"/>
    </row>
    <row r="582" spans="1:3">
      <c r="A582" s="416">
        <f>'[1]Plr List for OofP'!N512</f>
        <v>0</v>
      </c>
      <c r="B582" s="415"/>
      <c r="C582" s="415"/>
    </row>
    <row r="583" spans="1:3">
      <c r="A583" s="416">
        <f>'[1]Plr List for OofP'!N513</f>
        <v>0</v>
      </c>
      <c r="B583" s="415"/>
      <c r="C583" s="415"/>
    </row>
    <row r="584" spans="1:3">
      <c r="A584" s="416">
        <f>'[1]Plr List for OofP'!N514</f>
        <v>0</v>
      </c>
      <c r="B584" s="415"/>
      <c r="C584" s="415"/>
    </row>
    <row r="585" spans="1:3">
      <c r="A585" s="416">
        <f>'[1]Plr List for OofP'!N515</f>
        <v>0</v>
      </c>
      <c r="B585" s="415"/>
      <c r="C585" s="415"/>
    </row>
    <row r="586" spans="1:3">
      <c r="A586" s="416">
        <f>'[1]Plr List for OofP'!N516</f>
        <v>0</v>
      </c>
      <c r="B586" s="415"/>
      <c r="C586" s="415"/>
    </row>
    <row r="587" spans="1:3">
      <c r="A587" s="416">
        <f>'[1]Plr List for OofP'!N517</f>
        <v>0</v>
      </c>
      <c r="B587" s="415"/>
      <c r="C587" s="415"/>
    </row>
    <row r="588" spans="1:3">
      <c r="A588" s="416">
        <f>'[1]Plr List for OofP'!N518</f>
        <v>0</v>
      </c>
      <c r="B588" s="415"/>
      <c r="C588" s="415"/>
    </row>
  </sheetData>
  <printOptions horizontalCentered="1"/>
  <pageMargins left="0.35" right="0.35" top="0.39" bottom="0.39" header="0" footer="0"/>
  <pageSetup paperSize="9" scale="77" orientation="landscape" horizontalDpi="4294967293" verticalDpi="2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x14:formula1>
            <xm:f>$A$77:$A$588</xm:f>
          </x14:formula1>
          <xm:sqref>B8:H9 IX8:JD9 ST8:SZ9 ACP8:ACV9 AML8:AMR9 AWH8:AWN9 BGD8:BGJ9 BPZ8:BQF9 BZV8:CAB9 CJR8:CJX9 CTN8:CTT9 DDJ8:DDP9 DNF8:DNL9 DXB8:DXH9 EGX8:EHD9 EQT8:EQZ9 FAP8:FAV9 FKL8:FKR9 FUH8:FUN9 GED8:GEJ9 GNZ8:GOF9 GXV8:GYB9 HHR8:HHX9 HRN8:HRT9 IBJ8:IBP9 ILF8:ILL9 IVB8:IVH9 JEX8:JFD9 JOT8:JOZ9 JYP8:JYV9 KIL8:KIR9 KSH8:KSN9 LCD8:LCJ9 LLZ8:LMF9 LVV8:LWB9 MFR8:MFX9 MPN8:MPT9 MZJ8:MZP9 NJF8:NJL9 NTB8:NTH9 OCX8:ODD9 OMT8:OMZ9 OWP8:OWV9 PGL8:PGR9 PQH8:PQN9 QAD8:QAJ9 QJZ8:QKF9 QTV8:QUB9 RDR8:RDX9 RNN8:RNT9 RXJ8:RXP9 SHF8:SHL9 SRB8:SRH9 TAX8:TBD9 TKT8:TKZ9 TUP8:TUV9 UEL8:UER9 UOH8:UON9 UYD8:UYJ9 VHZ8:VIF9 VRV8:VSB9 WBR8:WBX9 WLN8:WLT9 WVJ8:WVP9 B65544:H65545 IX65544:JD65545 ST65544:SZ65545 ACP65544:ACV65545 AML65544:AMR65545 AWH65544:AWN65545 BGD65544:BGJ65545 BPZ65544:BQF65545 BZV65544:CAB65545 CJR65544:CJX65545 CTN65544:CTT65545 DDJ65544:DDP65545 DNF65544:DNL65545 DXB65544:DXH65545 EGX65544:EHD65545 EQT65544:EQZ65545 FAP65544:FAV65545 FKL65544:FKR65545 FUH65544:FUN65545 GED65544:GEJ65545 GNZ65544:GOF65545 GXV65544:GYB65545 HHR65544:HHX65545 HRN65544:HRT65545 IBJ65544:IBP65545 ILF65544:ILL65545 IVB65544:IVH65545 JEX65544:JFD65545 JOT65544:JOZ65545 JYP65544:JYV65545 KIL65544:KIR65545 KSH65544:KSN65545 LCD65544:LCJ65545 LLZ65544:LMF65545 LVV65544:LWB65545 MFR65544:MFX65545 MPN65544:MPT65545 MZJ65544:MZP65545 NJF65544:NJL65545 NTB65544:NTH65545 OCX65544:ODD65545 OMT65544:OMZ65545 OWP65544:OWV65545 PGL65544:PGR65545 PQH65544:PQN65545 QAD65544:QAJ65545 QJZ65544:QKF65545 QTV65544:QUB65545 RDR65544:RDX65545 RNN65544:RNT65545 RXJ65544:RXP65545 SHF65544:SHL65545 SRB65544:SRH65545 TAX65544:TBD65545 TKT65544:TKZ65545 TUP65544:TUV65545 UEL65544:UER65545 UOH65544:UON65545 UYD65544:UYJ65545 VHZ65544:VIF65545 VRV65544:VSB65545 WBR65544:WBX65545 WLN65544:WLT65545 WVJ65544:WVP65545 B131080:H131081 IX131080:JD131081 ST131080:SZ131081 ACP131080:ACV131081 AML131080:AMR131081 AWH131080:AWN131081 BGD131080:BGJ131081 BPZ131080:BQF131081 BZV131080:CAB131081 CJR131080:CJX131081 CTN131080:CTT131081 DDJ131080:DDP131081 DNF131080:DNL131081 DXB131080:DXH131081 EGX131080:EHD131081 EQT131080:EQZ131081 FAP131080:FAV131081 FKL131080:FKR131081 FUH131080:FUN131081 GED131080:GEJ131081 GNZ131080:GOF131081 GXV131080:GYB131081 HHR131080:HHX131081 HRN131080:HRT131081 IBJ131080:IBP131081 ILF131080:ILL131081 IVB131080:IVH131081 JEX131080:JFD131081 JOT131080:JOZ131081 JYP131080:JYV131081 KIL131080:KIR131081 KSH131080:KSN131081 LCD131080:LCJ131081 LLZ131080:LMF131081 LVV131080:LWB131081 MFR131080:MFX131081 MPN131080:MPT131081 MZJ131080:MZP131081 NJF131080:NJL131081 NTB131080:NTH131081 OCX131080:ODD131081 OMT131080:OMZ131081 OWP131080:OWV131081 PGL131080:PGR131081 PQH131080:PQN131081 QAD131080:QAJ131081 QJZ131080:QKF131081 QTV131080:QUB131081 RDR131080:RDX131081 RNN131080:RNT131081 RXJ131080:RXP131081 SHF131080:SHL131081 SRB131080:SRH131081 TAX131080:TBD131081 TKT131080:TKZ131081 TUP131080:TUV131081 UEL131080:UER131081 UOH131080:UON131081 UYD131080:UYJ131081 VHZ131080:VIF131081 VRV131080:VSB131081 WBR131080:WBX131081 WLN131080:WLT131081 WVJ131080:WVP131081 B196616:H196617 IX196616:JD196617 ST196616:SZ196617 ACP196616:ACV196617 AML196616:AMR196617 AWH196616:AWN196617 BGD196616:BGJ196617 BPZ196616:BQF196617 BZV196616:CAB196617 CJR196616:CJX196617 CTN196616:CTT196617 DDJ196616:DDP196617 DNF196616:DNL196617 DXB196616:DXH196617 EGX196616:EHD196617 EQT196616:EQZ196617 FAP196616:FAV196617 FKL196616:FKR196617 FUH196616:FUN196617 GED196616:GEJ196617 GNZ196616:GOF196617 GXV196616:GYB196617 HHR196616:HHX196617 HRN196616:HRT196617 IBJ196616:IBP196617 ILF196616:ILL196617 IVB196616:IVH196617 JEX196616:JFD196617 JOT196616:JOZ196617 JYP196616:JYV196617 KIL196616:KIR196617 KSH196616:KSN196617 LCD196616:LCJ196617 LLZ196616:LMF196617 LVV196616:LWB196617 MFR196616:MFX196617 MPN196616:MPT196617 MZJ196616:MZP196617 NJF196616:NJL196617 NTB196616:NTH196617 OCX196616:ODD196617 OMT196616:OMZ196617 OWP196616:OWV196617 PGL196616:PGR196617 PQH196616:PQN196617 QAD196616:QAJ196617 QJZ196616:QKF196617 QTV196616:QUB196617 RDR196616:RDX196617 RNN196616:RNT196617 RXJ196616:RXP196617 SHF196616:SHL196617 SRB196616:SRH196617 TAX196616:TBD196617 TKT196616:TKZ196617 TUP196616:TUV196617 UEL196616:UER196617 UOH196616:UON196617 UYD196616:UYJ196617 VHZ196616:VIF196617 VRV196616:VSB196617 WBR196616:WBX196617 WLN196616:WLT196617 WVJ196616:WVP196617 B262152:H262153 IX262152:JD262153 ST262152:SZ262153 ACP262152:ACV262153 AML262152:AMR262153 AWH262152:AWN262153 BGD262152:BGJ262153 BPZ262152:BQF262153 BZV262152:CAB262153 CJR262152:CJX262153 CTN262152:CTT262153 DDJ262152:DDP262153 DNF262152:DNL262153 DXB262152:DXH262153 EGX262152:EHD262153 EQT262152:EQZ262153 FAP262152:FAV262153 FKL262152:FKR262153 FUH262152:FUN262153 GED262152:GEJ262153 GNZ262152:GOF262153 GXV262152:GYB262153 HHR262152:HHX262153 HRN262152:HRT262153 IBJ262152:IBP262153 ILF262152:ILL262153 IVB262152:IVH262153 JEX262152:JFD262153 JOT262152:JOZ262153 JYP262152:JYV262153 KIL262152:KIR262153 KSH262152:KSN262153 LCD262152:LCJ262153 LLZ262152:LMF262153 LVV262152:LWB262153 MFR262152:MFX262153 MPN262152:MPT262153 MZJ262152:MZP262153 NJF262152:NJL262153 NTB262152:NTH262153 OCX262152:ODD262153 OMT262152:OMZ262153 OWP262152:OWV262153 PGL262152:PGR262153 PQH262152:PQN262153 QAD262152:QAJ262153 QJZ262152:QKF262153 QTV262152:QUB262153 RDR262152:RDX262153 RNN262152:RNT262153 RXJ262152:RXP262153 SHF262152:SHL262153 SRB262152:SRH262153 TAX262152:TBD262153 TKT262152:TKZ262153 TUP262152:TUV262153 UEL262152:UER262153 UOH262152:UON262153 UYD262152:UYJ262153 VHZ262152:VIF262153 VRV262152:VSB262153 WBR262152:WBX262153 WLN262152:WLT262153 WVJ262152:WVP262153 B327688:H327689 IX327688:JD327689 ST327688:SZ327689 ACP327688:ACV327689 AML327688:AMR327689 AWH327688:AWN327689 BGD327688:BGJ327689 BPZ327688:BQF327689 BZV327688:CAB327689 CJR327688:CJX327689 CTN327688:CTT327689 DDJ327688:DDP327689 DNF327688:DNL327689 DXB327688:DXH327689 EGX327688:EHD327689 EQT327688:EQZ327689 FAP327688:FAV327689 FKL327688:FKR327689 FUH327688:FUN327689 GED327688:GEJ327689 GNZ327688:GOF327689 GXV327688:GYB327689 HHR327688:HHX327689 HRN327688:HRT327689 IBJ327688:IBP327689 ILF327688:ILL327689 IVB327688:IVH327689 JEX327688:JFD327689 JOT327688:JOZ327689 JYP327688:JYV327689 KIL327688:KIR327689 KSH327688:KSN327689 LCD327688:LCJ327689 LLZ327688:LMF327689 LVV327688:LWB327689 MFR327688:MFX327689 MPN327688:MPT327689 MZJ327688:MZP327689 NJF327688:NJL327689 NTB327688:NTH327689 OCX327688:ODD327689 OMT327688:OMZ327689 OWP327688:OWV327689 PGL327688:PGR327689 PQH327688:PQN327689 QAD327688:QAJ327689 QJZ327688:QKF327689 QTV327688:QUB327689 RDR327688:RDX327689 RNN327688:RNT327689 RXJ327688:RXP327689 SHF327688:SHL327689 SRB327688:SRH327689 TAX327688:TBD327689 TKT327688:TKZ327689 TUP327688:TUV327689 UEL327688:UER327689 UOH327688:UON327689 UYD327688:UYJ327689 VHZ327688:VIF327689 VRV327688:VSB327689 WBR327688:WBX327689 WLN327688:WLT327689 WVJ327688:WVP327689 B393224:H393225 IX393224:JD393225 ST393224:SZ393225 ACP393224:ACV393225 AML393224:AMR393225 AWH393224:AWN393225 BGD393224:BGJ393225 BPZ393224:BQF393225 BZV393224:CAB393225 CJR393224:CJX393225 CTN393224:CTT393225 DDJ393224:DDP393225 DNF393224:DNL393225 DXB393224:DXH393225 EGX393224:EHD393225 EQT393224:EQZ393225 FAP393224:FAV393225 FKL393224:FKR393225 FUH393224:FUN393225 GED393224:GEJ393225 GNZ393224:GOF393225 GXV393224:GYB393225 HHR393224:HHX393225 HRN393224:HRT393225 IBJ393224:IBP393225 ILF393224:ILL393225 IVB393224:IVH393225 JEX393224:JFD393225 JOT393224:JOZ393225 JYP393224:JYV393225 KIL393224:KIR393225 KSH393224:KSN393225 LCD393224:LCJ393225 LLZ393224:LMF393225 LVV393224:LWB393225 MFR393224:MFX393225 MPN393224:MPT393225 MZJ393224:MZP393225 NJF393224:NJL393225 NTB393224:NTH393225 OCX393224:ODD393225 OMT393224:OMZ393225 OWP393224:OWV393225 PGL393224:PGR393225 PQH393224:PQN393225 QAD393224:QAJ393225 QJZ393224:QKF393225 QTV393224:QUB393225 RDR393224:RDX393225 RNN393224:RNT393225 RXJ393224:RXP393225 SHF393224:SHL393225 SRB393224:SRH393225 TAX393224:TBD393225 TKT393224:TKZ393225 TUP393224:TUV393225 UEL393224:UER393225 UOH393224:UON393225 UYD393224:UYJ393225 VHZ393224:VIF393225 VRV393224:VSB393225 WBR393224:WBX393225 WLN393224:WLT393225 WVJ393224:WVP393225 B458760:H458761 IX458760:JD458761 ST458760:SZ458761 ACP458760:ACV458761 AML458760:AMR458761 AWH458760:AWN458761 BGD458760:BGJ458761 BPZ458760:BQF458761 BZV458760:CAB458761 CJR458760:CJX458761 CTN458760:CTT458761 DDJ458760:DDP458761 DNF458760:DNL458761 DXB458760:DXH458761 EGX458760:EHD458761 EQT458760:EQZ458761 FAP458760:FAV458761 FKL458760:FKR458761 FUH458760:FUN458761 GED458760:GEJ458761 GNZ458760:GOF458761 GXV458760:GYB458761 HHR458760:HHX458761 HRN458760:HRT458761 IBJ458760:IBP458761 ILF458760:ILL458761 IVB458760:IVH458761 JEX458760:JFD458761 JOT458760:JOZ458761 JYP458760:JYV458761 KIL458760:KIR458761 KSH458760:KSN458761 LCD458760:LCJ458761 LLZ458760:LMF458761 LVV458760:LWB458761 MFR458760:MFX458761 MPN458760:MPT458761 MZJ458760:MZP458761 NJF458760:NJL458761 NTB458760:NTH458761 OCX458760:ODD458761 OMT458760:OMZ458761 OWP458760:OWV458761 PGL458760:PGR458761 PQH458760:PQN458761 QAD458760:QAJ458761 QJZ458760:QKF458761 QTV458760:QUB458761 RDR458760:RDX458761 RNN458760:RNT458761 RXJ458760:RXP458761 SHF458760:SHL458761 SRB458760:SRH458761 TAX458760:TBD458761 TKT458760:TKZ458761 TUP458760:TUV458761 UEL458760:UER458761 UOH458760:UON458761 UYD458760:UYJ458761 VHZ458760:VIF458761 VRV458760:VSB458761 WBR458760:WBX458761 WLN458760:WLT458761 WVJ458760:WVP458761 B524296:H524297 IX524296:JD524297 ST524296:SZ524297 ACP524296:ACV524297 AML524296:AMR524297 AWH524296:AWN524297 BGD524296:BGJ524297 BPZ524296:BQF524297 BZV524296:CAB524297 CJR524296:CJX524297 CTN524296:CTT524297 DDJ524296:DDP524297 DNF524296:DNL524297 DXB524296:DXH524297 EGX524296:EHD524297 EQT524296:EQZ524297 FAP524296:FAV524297 FKL524296:FKR524297 FUH524296:FUN524297 GED524296:GEJ524297 GNZ524296:GOF524297 GXV524296:GYB524297 HHR524296:HHX524297 HRN524296:HRT524297 IBJ524296:IBP524297 ILF524296:ILL524297 IVB524296:IVH524297 JEX524296:JFD524297 JOT524296:JOZ524297 JYP524296:JYV524297 KIL524296:KIR524297 KSH524296:KSN524297 LCD524296:LCJ524297 LLZ524296:LMF524297 LVV524296:LWB524297 MFR524296:MFX524297 MPN524296:MPT524297 MZJ524296:MZP524297 NJF524296:NJL524297 NTB524296:NTH524297 OCX524296:ODD524297 OMT524296:OMZ524297 OWP524296:OWV524297 PGL524296:PGR524297 PQH524296:PQN524297 QAD524296:QAJ524297 QJZ524296:QKF524297 QTV524296:QUB524297 RDR524296:RDX524297 RNN524296:RNT524297 RXJ524296:RXP524297 SHF524296:SHL524297 SRB524296:SRH524297 TAX524296:TBD524297 TKT524296:TKZ524297 TUP524296:TUV524297 UEL524296:UER524297 UOH524296:UON524297 UYD524296:UYJ524297 VHZ524296:VIF524297 VRV524296:VSB524297 WBR524296:WBX524297 WLN524296:WLT524297 WVJ524296:WVP524297 B589832:H589833 IX589832:JD589833 ST589832:SZ589833 ACP589832:ACV589833 AML589832:AMR589833 AWH589832:AWN589833 BGD589832:BGJ589833 BPZ589832:BQF589833 BZV589832:CAB589833 CJR589832:CJX589833 CTN589832:CTT589833 DDJ589832:DDP589833 DNF589832:DNL589833 DXB589832:DXH589833 EGX589832:EHD589833 EQT589832:EQZ589833 FAP589832:FAV589833 FKL589832:FKR589833 FUH589832:FUN589833 GED589832:GEJ589833 GNZ589832:GOF589833 GXV589832:GYB589833 HHR589832:HHX589833 HRN589832:HRT589833 IBJ589832:IBP589833 ILF589832:ILL589833 IVB589832:IVH589833 JEX589832:JFD589833 JOT589832:JOZ589833 JYP589832:JYV589833 KIL589832:KIR589833 KSH589832:KSN589833 LCD589832:LCJ589833 LLZ589832:LMF589833 LVV589832:LWB589833 MFR589832:MFX589833 MPN589832:MPT589833 MZJ589832:MZP589833 NJF589832:NJL589833 NTB589832:NTH589833 OCX589832:ODD589833 OMT589832:OMZ589833 OWP589832:OWV589833 PGL589832:PGR589833 PQH589832:PQN589833 QAD589832:QAJ589833 QJZ589832:QKF589833 QTV589832:QUB589833 RDR589832:RDX589833 RNN589832:RNT589833 RXJ589832:RXP589833 SHF589832:SHL589833 SRB589832:SRH589833 TAX589832:TBD589833 TKT589832:TKZ589833 TUP589832:TUV589833 UEL589832:UER589833 UOH589832:UON589833 UYD589832:UYJ589833 VHZ589832:VIF589833 VRV589832:VSB589833 WBR589832:WBX589833 WLN589832:WLT589833 WVJ589832:WVP589833 B655368:H655369 IX655368:JD655369 ST655368:SZ655369 ACP655368:ACV655369 AML655368:AMR655369 AWH655368:AWN655369 BGD655368:BGJ655369 BPZ655368:BQF655369 BZV655368:CAB655369 CJR655368:CJX655369 CTN655368:CTT655369 DDJ655368:DDP655369 DNF655368:DNL655369 DXB655368:DXH655369 EGX655368:EHD655369 EQT655368:EQZ655369 FAP655368:FAV655369 FKL655368:FKR655369 FUH655368:FUN655369 GED655368:GEJ655369 GNZ655368:GOF655369 GXV655368:GYB655369 HHR655368:HHX655369 HRN655368:HRT655369 IBJ655368:IBP655369 ILF655368:ILL655369 IVB655368:IVH655369 JEX655368:JFD655369 JOT655368:JOZ655369 JYP655368:JYV655369 KIL655368:KIR655369 KSH655368:KSN655369 LCD655368:LCJ655369 LLZ655368:LMF655369 LVV655368:LWB655369 MFR655368:MFX655369 MPN655368:MPT655369 MZJ655368:MZP655369 NJF655368:NJL655369 NTB655368:NTH655369 OCX655368:ODD655369 OMT655368:OMZ655369 OWP655368:OWV655369 PGL655368:PGR655369 PQH655368:PQN655369 QAD655368:QAJ655369 QJZ655368:QKF655369 QTV655368:QUB655369 RDR655368:RDX655369 RNN655368:RNT655369 RXJ655368:RXP655369 SHF655368:SHL655369 SRB655368:SRH655369 TAX655368:TBD655369 TKT655368:TKZ655369 TUP655368:TUV655369 UEL655368:UER655369 UOH655368:UON655369 UYD655368:UYJ655369 VHZ655368:VIF655369 VRV655368:VSB655369 WBR655368:WBX655369 WLN655368:WLT655369 WVJ655368:WVP655369 B720904:H720905 IX720904:JD720905 ST720904:SZ720905 ACP720904:ACV720905 AML720904:AMR720905 AWH720904:AWN720905 BGD720904:BGJ720905 BPZ720904:BQF720905 BZV720904:CAB720905 CJR720904:CJX720905 CTN720904:CTT720905 DDJ720904:DDP720905 DNF720904:DNL720905 DXB720904:DXH720905 EGX720904:EHD720905 EQT720904:EQZ720905 FAP720904:FAV720905 FKL720904:FKR720905 FUH720904:FUN720905 GED720904:GEJ720905 GNZ720904:GOF720905 GXV720904:GYB720905 HHR720904:HHX720905 HRN720904:HRT720905 IBJ720904:IBP720905 ILF720904:ILL720905 IVB720904:IVH720905 JEX720904:JFD720905 JOT720904:JOZ720905 JYP720904:JYV720905 KIL720904:KIR720905 KSH720904:KSN720905 LCD720904:LCJ720905 LLZ720904:LMF720905 LVV720904:LWB720905 MFR720904:MFX720905 MPN720904:MPT720905 MZJ720904:MZP720905 NJF720904:NJL720905 NTB720904:NTH720905 OCX720904:ODD720905 OMT720904:OMZ720905 OWP720904:OWV720905 PGL720904:PGR720905 PQH720904:PQN720905 QAD720904:QAJ720905 QJZ720904:QKF720905 QTV720904:QUB720905 RDR720904:RDX720905 RNN720904:RNT720905 RXJ720904:RXP720905 SHF720904:SHL720905 SRB720904:SRH720905 TAX720904:TBD720905 TKT720904:TKZ720905 TUP720904:TUV720905 UEL720904:UER720905 UOH720904:UON720905 UYD720904:UYJ720905 VHZ720904:VIF720905 VRV720904:VSB720905 WBR720904:WBX720905 WLN720904:WLT720905 WVJ720904:WVP720905 B786440:H786441 IX786440:JD786441 ST786440:SZ786441 ACP786440:ACV786441 AML786440:AMR786441 AWH786440:AWN786441 BGD786440:BGJ786441 BPZ786440:BQF786441 BZV786440:CAB786441 CJR786440:CJX786441 CTN786440:CTT786441 DDJ786440:DDP786441 DNF786440:DNL786441 DXB786440:DXH786441 EGX786440:EHD786441 EQT786440:EQZ786441 FAP786440:FAV786441 FKL786440:FKR786441 FUH786440:FUN786441 GED786440:GEJ786441 GNZ786440:GOF786441 GXV786440:GYB786441 HHR786440:HHX786441 HRN786440:HRT786441 IBJ786440:IBP786441 ILF786440:ILL786441 IVB786440:IVH786441 JEX786440:JFD786441 JOT786440:JOZ786441 JYP786440:JYV786441 KIL786440:KIR786441 KSH786440:KSN786441 LCD786440:LCJ786441 LLZ786440:LMF786441 LVV786440:LWB786441 MFR786440:MFX786441 MPN786440:MPT786441 MZJ786440:MZP786441 NJF786440:NJL786441 NTB786440:NTH786441 OCX786440:ODD786441 OMT786440:OMZ786441 OWP786440:OWV786441 PGL786440:PGR786441 PQH786440:PQN786441 QAD786440:QAJ786441 QJZ786440:QKF786441 QTV786440:QUB786441 RDR786440:RDX786441 RNN786440:RNT786441 RXJ786440:RXP786441 SHF786440:SHL786441 SRB786440:SRH786441 TAX786440:TBD786441 TKT786440:TKZ786441 TUP786440:TUV786441 UEL786440:UER786441 UOH786440:UON786441 UYD786440:UYJ786441 VHZ786440:VIF786441 VRV786440:VSB786441 WBR786440:WBX786441 WLN786440:WLT786441 WVJ786440:WVP786441 B851976:H851977 IX851976:JD851977 ST851976:SZ851977 ACP851976:ACV851977 AML851976:AMR851977 AWH851976:AWN851977 BGD851976:BGJ851977 BPZ851976:BQF851977 BZV851976:CAB851977 CJR851976:CJX851977 CTN851976:CTT851977 DDJ851976:DDP851977 DNF851976:DNL851977 DXB851976:DXH851977 EGX851976:EHD851977 EQT851976:EQZ851977 FAP851976:FAV851977 FKL851976:FKR851977 FUH851976:FUN851977 GED851976:GEJ851977 GNZ851976:GOF851977 GXV851976:GYB851977 HHR851976:HHX851977 HRN851976:HRT851977 IBJ851976:IBP851977 ILF851976:ILL851977 IVB851976:IVH851977 JEX851976:JFD851977 JOT851976:JOZ851977 JYP851976:JYV851977 KIL851976:KIR851977 KSH851976:KSN851977 LCD851976:LCJ851977 LLZ851976:LMF851977 LVV851976:LWB851977 MFR851976:MFX851977 MPN851976:MPT851977 MZJ851976:MZP851977 NJF851976:NJL851977 NTB851976:NTH851977 OCX851976:ODD851977 OMT851976:OMZ851977 OWP851976:OWV851977 PGL851976:PGR851977 PQH851976:PQN851977 QAD851976:QAJ851977 QJZ851976:QKF851977 QTV851976:QUB851977 RDR851976:RDX851977 RNN851976:RNT851977 RXJ851976:RXP851977 SHF851976:SHL851977 SRB851976:SRH851977 TAX851976:TBD851977 TKT851976:TKZ851977 TUP851976:TUV851977 UEL851976:UER851977 UOH851976:UON851977 UYD851976:UYJ851977 VHZ851976:VIF851977 VRV851976:VSB851977 WBR851976:WBX851977 WLN851976:WLT851977 WVJ851976:WVP851977 B917512:H917513 IX917512:JD917513 ST917512:SZ917513 ACP917512:ACV917513 AML917512:AMR917513 AWH917512:AWN917513 BGD917512:BGJ917513 BPZ917512:BQF917513 BZV917512:CAB917513 CJR917512:CJX917513 CTN917512:CTT917513 DDJ917512:DDP917513 DNF917512:DNL917513 DXB917512:DXH917513 EGX917512:EHD917513 EQT917512:EQZ917513 FAP917512:FAV917513 FKL917512:FKR917513 FUH917512:FUN917513 GED917512:GEJ917513 GNZ917512:GOF917513 GXV917512:GYB917513 HHR917512:HHX917513 HRN917512:HRT917513 IBJ917512:IBP917513 ILF917512:ILL917513 IVB917512:IVH917513 JEX917512:JFD917513 JOT917512:JOZ917513 JYP917512:JYV917513 KIL917512:KIR917513 KSH917512:KSN917513 LCD917512:LCJ917513 LLZ917512:LMF917513 LVV917512:LWB917513 MFR917512:MFX917513 MPN917512:MPT917513 MZJ917512:MZP917513 NJF917512:NJL917513 NTB917512:NTH917513 OCX917512:ODD917513 OMT917512:OMZ917513 OWP917512:OWV917513 PGL917512:PGR917513 PQH917512:PQN917513 QAD917512:QAJ917513 QJZ917512:QKF917513 QTV917512:QUB917513 RDR917512:RDX917513 RNN917512:RNT917513 RXJ917512:RXP917513 SHF917512:SHL917513 SRB917512:SRH917513 TAX917512:TBD917513 TKT917512:TKZ917513 TUP917512:TUV917513 UEL917512:UER917513 UOH917512:UON917513 UYD917512:UYJ917513 VHZ917512:VIF917513 VRV917512:VSB917513 WBR917512:WBX917513 WLN917512:WLT917513 WVJ917512:WVP917513 B983048:H983049 IX983048:JD983049 ST983048:SZ983049 ACP983048:ACV983049 AML983048:AMR983049 AWH983048:AWN983049 BGD983048:BGJ983049 BPZ983048:BQF983049 BZV983048:CAB983049 CJR983048:CJX983049 CTN983048:CTT983049 DDJ983048:DDP983049 DNF983048:DNL983049 DXB983048:DXH983049 EGX983048:EHD983049 EQT983048:EQZ983049 FAP983048:FAV983049 FKL983048:FKR983049 FUH983048:FUN983049 GED983048:GEJ983049 GNZ983048:GOF983049 GXV983048:GYB983049 HHR983048:HHX983049 HRN983048:HRT983049 IBJ983048:IBP983049 ILF983048:ILL983049 IVB983048:IVH983049 JEX983048:JFD983049 JOT983048:JOZ983049 JYP983048:JYV983049 KIL983048:KIR983049 KSH983048:KSN983049 LCD983048:LCJ983049 LLZ983048:LMF983049 LVV983048:LWB983049 MFR983048:MFX983049 MPN983048:MPT983049 MZJ983048:MZP983049 NJF983048:NJL983049 NTB983048:NTH983049 OCX983048:ODD983049 OMT983048:OMZ983049 OWP983048:OWV983049 PGL983048:PGR983049 PQH983048:PQN983049 QAD983048:QAJ983049 QJZ983048:QKF983049 QTV983048:QUB983049 RDR983048:RDX983049 RNN983048:RNT983049 RXJ983048:RXP983049 SHF983048:SHL983049 SRB983048:SRH983049 TAX983048:TBD983049 TKT983048:TKZ983049 TUP983048:TUV983049 UEL983048:UER983049 UOH983048:UON983049 UYD983048:UYJ983049 VHZ983048:VIF983049 VRV983048:VSB983049 WBR983048:WBX983049 WLN983048:WLT983049 WVJ983048:WVP983049 B11:H12 IX11:JD12 ST11:SZ12 ACP11:ACV12 AML11:AMR12 AWH11:AWN12 BGD11:BGJ12 BPZ11:BQF12 BZV11:CAB12 CJR11:CJX12 CTN11:CTT12 DDJ11:DDP12 DNF11:DNL12 DXB11:DXH12 EGX11:EHD12 EQT11:EQZ12 FAP11:FAV12 FKL11:FKR12 FUH11:FUN12 GED11:GEJ12 GNZ11:GOF12 GXV11:GYB12 HHR11:HHX12 HRN11:HRT12 IBJ11:IBP12 ILF11:ILL12 IVB11:IVH12 JEX11:JFD12 JOT11:JOZ12 JYP11:JYV12 KIL11:KIR12 KSH11:KSN12 LCD11:LCJ12 LLZ11:LMF12 LVV11:LWB12 MFR11:MFX12 MPN11:MPT12 MZJ11:MZP12 NJF11:NJL12 NTB11:NTH12 OCX11:ODD12 OMT11:OMZ12 OWP11:OWV12 PGL11:PGR12 PQH11:PQN12 QAD11:QAJ12 QJZ11:QKF12 QTV11:QUB12 RDR11:RDX12 RNN11:RNT12 RXJ11:RXP12 SHF11:SHL12 SRB11:SRH12 TAX11:TBD12 TKT11:TKZ12 TUP11:TUV12 UEL11:UER12 UOH11:UON12 UYD11:UYJ12 VHZ11:VIF12 VRV11:VSB12 WBR11:WBX12 WLN11:WLT12 WVJ11:WVP12 B65547:H65548 IX65547:JD65548 ST65547:SZ65548 ACP65547:ACV65548 AML65547:AMR65548 AWH65547:AWN65548 BGD65547:BGJ65548 BPZ65547:BQF65548 BZV65547:CAB65548 CJR65547:CJX65548 CTN65547:CTT65548 DDJ65547:DDP65548 DNF65547:DNL65548 DXB65547:DXH65548 EGX65547:EHD65548 EQT65547:EQZ65548 FAP65547:FAV65548 FKL65547:FKR65548 FUH65547:FUN65548 GED65547:GEJ65548 GNZ65547:GOF65548 GXV65547:GYB65548 HHR65547:HHX65548 HRN65547:HRT65548 IBJ65547:IBP65548 ILF65547:ILL65548 IVB65547:IVH65548 JEX65547:JFD65548 JOT65547:JOZ65548 JYP65547:JYV65548 KIL65547:KIR65548 KSH65547:KSN65548 LCD65547:LCJ65548 LLZ65547:LMF65548 LVV65547:LWB65548 MFR65547:MFX65548 MPN65547:MPT65548 MZJ65547:MZP65548 NJF65547:NJL65548 NTB65547:NTH65548 OCX65547:ODD65548 OMT65547:OMZ65548 OWP65547:OWV65548 PGL65547:PGR65548 PQH65547:PQN65548 QAD65547:QAJ65548 QJZ65547:QKF65548 QTV65547:QUB65548 RDR65547:RDX65548 RNN65547:RNT65548 RXJ65547:RXP65548 SHF65547:SHL65548 SRB65547:SRH65548 TAX65547:TBD65548 TKT65547:TKZ65548 TUP65547:TUV65548 UEL65547:UER65548 UOH65547:UON65548 UYD65547:UYJ65548 VHZ65547:VIF65548 VRV65547:VSB65548 WBR65547:WBX65548 WLN65547:WLT65548 WVJ65547:WVP65548 B131083:H131084 IX131083:JD131084 ST131083:SZ131084 ACP131083:ACV131084 AML131083:AMR131084 AWH131083:AWN131084 BGD131083:BGJ131084 BPZ131083:BQF131084 BZV131083:CAB131084 CJR131083:CJX131084 CTN131083:CTT131084 DDJ131083:DDP131084 DNF131083:DNL131084 DXB131083:DXH131084 EGX131083:EHD131084 EQT131083:EQZ131084 FAP131083:FAV131084 FKL131083:FKR131084 FUH131083:FUN131084 GED131083:GEJ131084 GNZ131083:GOF131084 GXV131083:GYB131084 HHR131083:HHX131084 HRN131083:HRT131084 IBJ131083:IBP131084 ILF131083:ILL131084 IVB131083:IVH131084 JEX131083:JFD131084 JOT131083:JOZ131084 JYP131083:JYV131084 KIL131083:KIR131084 KSH131083:KSN131084 LCD131083:LCJ131084 LLZ131083:LMF131084 LVV131083:LWB131084 MFR131083:MFX131084 MPN131083:MPT131084 MZJ131083:MZP131084 NJF131083:NJL131084 NTB131083:NTH131084 OCX131083:ODD131084 OMT131083:OMZ131084 OWP131083:OWV131084 PGL131083:PGR131084 PQH131083:PQN131084 QAD131083:QAJ131084 QJZ131083:QKF131084 QTV131083:QUB131084 RDR131083:RDX131084 RNN131083:RNT131084 RXJ131083:RXP131084 SHF131083:SHL131084 SRB131083:SRH131084 TAX131083:TBD131084 TKT131083:TKZ131084 TUP131083:TUV131084 UEL131083:UER131084 UOH131083:UON131084 UYD131083:UYJ131084 VHZ131083:VIF131084 VRV131083:VSB131084 WBR131083:WBX131084 WLN131083:WLT131084 WVJ131083:WVP131084 B196619:H196620 IX196619:JD196620 ST196619:SZ196620 ACP196619:ACV196620 AML196619:AMR196620 AWH196619:AWN196620 BGD196619:BGJ196620 BPZ196619:BQF196620 BZV196619:CAB196620 CJR196619:CJX196620 CTN196619:CTT196620 DDJ196619:DDP196620 DNF196619:DNL196620 DXB196619:DXH196620 EGX196619:EHD196620 EQT196619:EQZ196620 FAP196619:FAV196620 FKL196619:FKR196620 FUH196619:FUN196620 GED196619:GEJ196620 GNZ196619:GOF196620 GXV196619:GYB196620 HHR196619:HHX196620 HRN196619:HRT196620 IBJ196619:IBP196620 ILF196619:ILL196620 IVB196619:IVH196620 JEX196619:JFD196620 JOT196619:JOZ196620 JYP196619:JYV196620 KIL196619:KIR196620 KSH196619:KSN196620 LCD196619:LCJ196620 LLZ196619:LMF196620 LVV196619:LWB196620 MFR196619:MFX196620 MPN196619:MPT196620 MZJ196619:MZP196620 NJF196619:NJL196620 NTB196619:NTH196620 OCX196619:ODD196620 OMT196619:OMZ196620 OWP196619:OWV196620 PGL196619:PGR196620 PQH196619:PQN196620 QAD196619:QAJ196620 QJZ196619:QKF196620 QTV196619:QUB196620 RDR196619:RDX196620 RNN196619:RNT196620 RXJ196619:RXP196620 SHF196619:SHL196620 SRB196619:SRH196620 TAX196619:TBD196620 TKT196619:TKZ196620 TUP196619:TUV196620 UEL196619:UER196620 UOH196619:UON196620 UYD196619:UYJ196620 VHZ196619:VIF196620 VRV196619:VSB196620 WBR196619:WBX196620 WLN196619:WLT196620 WVJ196619:WVP196620 B262155:H262156 IX262155:JD262156 ST262155:SZ262156 ACP262155:ACV262156 AML262155:AMR262156 AWH262155:AWN262156 BGD262155:BGJ262156 BPZ262155:BQF262156 BZV262155:CAB262156 CJR262155:CJX262156 CTN262155:CTT262156 DDJ262155:DDP262156 DNF262155:DNL262156 DXB262155:DXH262156 EGX262155:EHD262156 EQT262155:EQZ262156 FAP262155:FAV262156 FKL262155:FKR262156 FUH262155:FUN262156 GED262155:GEJ262156 GNZ262155:GOF262156 GXV262155:GYB262156 HHR262155:HHX262156 HRN262155:HRT262156 IBJ262155:IBP262156 ILF262155:ILL262156 IVB262155:IVH262156 JEX262155:JFD262156 JOT262155:JOZ262156 JYP262155:JYV262156 KIL262155:KIR262156 KSH262155:KSN262156 LCD262155:LCJ262156 LLZ262155:LMF262156 LVV262155:LWB262156 MFR262155:MFX262156 MPN262155:MPT262156 MZJ262155:MZP262156 NJF262155:NJL262156 NTB262155:NTH262156 OCX262155:ODD262156 OMT262155:OMZ262156 OWP262155:OWV262156 PGL262155:PGR262156 PQH262155:PQN262156 QAD262155:QAJ262156 QJZ262155:QKF262156 QTV262155:QUB262156 RDR262155:RDX262156 RNN262155:RNT262156 RXJ262155:RXP262156 SHF262155:SHL262156 SRB262155:SRH262156 TAX262155:TBD262156 TKT262155:TKZ262156 TUP262155:TUV262156 UEL262155:UER262156 UOH262155:UON262156 UYD262155:UYJ262156 VHZ262155:VIF262156 VRV262155:VSB262156 WBR262155:WBX262156 WLN262155:WLT262156 WVJ262155:WVP262156 B327691:H327692 IX327691:JD327692 ST327691:SZ327692 ACP327691:ACV327692 AML327691:AMR327692 AWH327691:AWN327692 BGD327691:BGJ327692 BPZ327691:BQF327692 BZV327691:CAB327692 CJR327691:CJX327692 CTN327691:CTT327692 DDJ327691:DDP327692 DNF327691:DNL327692 DXB327691:DXH327692 EGX327691:EHD327692 EQT327691:EQZ327692 FAP327691:FAV327692 FKL327691:FKR327692 FUH327691:FUN327692 GED327691:GEJ327692 GNZ327691:GOF327692 GXV327691:GYB327692 HHR327691:HHX327692 HRN327691:HRT327692 IBJ327691:IBP327692 ILF327691:ILL327692 IVB327691:IVH327692 JEX327691:JFD327692 JOT327691:JOZ327692 JYP327691:JYV327692 KIL327691:KIR327692 KSH327691:KSN327692 LCD327691:LCJ327692 LLZ327691:LMF327692 LVV327691:LWB327692 MFR327691:MFX327692 MPN327691:MPT327692 MZJ327691:MZP327692 NJF327691:NJL327692 NTB327691:NTH327692 OCX327691:ODD327692 OMT327691:OMZ327692 OWP327691:OWV327692 PGL327691:PGR327692 PQH327691:PQN327692 QAD327691:QAJ327692 QJZ327691:QKF327692 QTV327691:QUB327692 RDR327691:RDX327692 RNN327691:RNT327692 RXJ327691:RXP327692 SHF327691:SHL327692 SRB327691:SRH327692 TAX327691:TBD327692 TKT327691:TKZ327692 TUP327691:TUV327692 UEL327691:UER327692 UOH327691:UON327692 UYD327691:UYJ327692 VHZ327691:VIF327692 VRV327691:VSB327692 WBR327691:WBX327692 WLN327691:WLT327692 WVJ327691:WVP327692 B393227:H393228 IX393227:JD393228 ST393227:SZ393228 ACP393227:ACV393228 AML393227:AMR393228 AWH393227:AWN393228 BGD393227:BGJ393228 BPZ393227:BQF393228 BZV393227:CAB393228 CJR393227:CJX393228 CTN393227:CTT393228 DDJ393227:DDP393228 DNF393227:DNL393228 DXB393227:DXH393228 EGX393227:EHD393228 EQT393227:EQZ393228 FAP393227:FAV393228 FKL393227:FKR393228 FUH393227:FUN393228 GED393227:GEJ393228 GNZ393227:GOF393228 GXV393227:GYB393228 HHR393227:HHX393228 HRN393227:HRT393228 IBJ393227:IBP393228 ILF393227:ILL393228 IVB393227:IVH393228 JEX393227:JFD393228 JOT393227:JOZ393228 JYP393227:JYV393228 KIL393227:KIR393228 KSH393227:KSN393228 LCD393227:LCJ393228 LLZ393227:LMF393228 LVV393227:LWB393228 MFR393227:MFX393228 MPN393227:MPT393228 MZJ393227:MZP393228 NJF393227:NJL393228 NTB393227:NTH393228 OCX393227:ODD393228 OMT393227:OMZ393228 OWP393227:OWV393228 PGL393227:PGR393228 PQH393227:PQN393228 QAD393227:QAJ393228 QJZ393227:QKF393228 QTV393227:QUB393228 RDR393227:RDX393228 RNN393227:RNT393228 RXJ393227:RXP393228 SHF393227:SHL393228 SRB393227:SRH393228 TAX393227:TBD393228 TKT393227:TKZ393228 TUP393227:TUV393228 UEL393227:UER393228 UOH393227:UON393228 UYD393227:UYJ393228 VHZ393227:VIF393228 VRV393227:VSB393228 WBR393227:WBX393228 WLN393227:WLT393228 WVJ393227:WVP393228 B458763:H458764 IX458763:JD458764 ST458763:SZ458764 ACP458763:ACV458764 AML458763:AMR458764 AWH458763:AWN458764 BGD458763:BGJ458764 BPZ458763:BQF458764 BZV458763:CAB458764 CJR458763:CJX458764 CTN458763:CTT458764 DDJ458763:DDP458764 DNF458763:DNL458764 DXB458763:DXH458764 EGX458763:EHD458764 EQT458763:EQZ458764 FAP458763:FAV458764 FKL458763:FKR458764 FUH458763:FUN458764 GED458763:GEJ458764 GNZ458763:GOF458764 GXV458763:GYB458764 HHR458763:HHX458764 HRN458763:HRT458764 IBJ458763:IBP458764 ILF458763:ILL458764 IVB458763:IVH458764 JEX458763:JFD458764 JOT458763:JOZ458764 JYP458763:JYV458764 KIL458763:KIR458764 KSH458763:KSN458764 LCD458763:LCJ458764 LLZ458763:LMF458764 LVV458763:LWB458764 MFR458763:MFX458764 MPN458763:MPT458764 MZJ458763:MZP458764 NJF458763:NJL458764 NTB458763:NTH458764 OCX458763:ODD458764 OMT458763:OMZ458764 OWP458763:OWV458764 PGL458763:PGR458764 PQH458763:PQN458764 QAD458763:QAJ458764 QJZ458763:QKF458764 QTV458763:QUB458764 RDR458763:RDX458764 RNN458763:RNT458764 RXJ458763:RXP458764 SHF458763:SHL458764 SRB458763:SRH458764 TAX458763:TBD458764 TKT458763:TKZ458764 TUP458763:TUV458764 UEL458763:UER458764 UOH458763:UON458764 UYD458763:UYJ458764 VHZ458763:VIF458764 VRV458763:VSB458764 WBR458763:WBX458764 WLN458763:WLT458764 WVJ458763:WVP458764 B524299:H524300 IX524299:JD524300 ST524299:SZ524300 ACP524299:ACV524300 AML524299:AMR524300 AWH524299:AWN524300 BGD524299:BGJ524300 BPZ524299:BQF524300 BZV524299:CAB524300 CJR524299:CJX524300 CTN524299:CTT524300 DDJ524299:DDP524300 DNF524299:DNL524300 DXB524299:DXH524300 EGX524299:EHD524300 EQT524299:EQZ524300 FAP524299:FAV524300 FKL524299:FKR524300 FUH524299:FUN524300 GED524299:GEJ524300 GNZ524299:GOF524300 GXV524299:GYB524300 HHR524299:HHX524300 HRN524299:HRT524300 IBJ524299:IBP524300 ILF524299:ILL524300 IVB524299:IVH524300 JEX524299:JFD524300 JOT524299:JOZ524300 JYP524299:JYV524300 KIL524299:KIR524300 KSH524299:KSN524300 LCD524299:LCJ524300 LLZ524299:LMF524300 LVV524299:LWB524300 MFR524299:MFX524300 MPN524299:MPT524300 MZJ524299:MZP524300 NJF524299:NJL524300 NTB524299:NTH524300 OCX524299:ODD524300 OMT524299:OMZ524300 OWP524299:OWV524300 PGL524299:PGR524300 PQH524299:PQN524300 QAD524299:QAJ524300 QJZ524299:QKF524300 QTV524299:QUB524300 RDR524299:RDX524300 RNN524299:RNT524300 RXJ524299:RXP524300 SHF524299:SHL524300 SRB524299:SRH524300 TAX524299:TBD524300 TKT524299:TKZ524300 TUP524299:TUV524300 UEL524299:UER524300 UOH524299:UON524300 UYD524299:UYJ524300 VHZ524299:VIF524300 VRV524299:VSB524300 WBR524299:WBX524300 WLN524299:WLT524300 WVJ524299:WVP524300 B589835:H589836 IX589835:JD589836 ST589835:SZ589836 ACP589835:ACV589836 AML589835:AMR589836 AWH589835:AWN589836 BGD589835:BGJ589836 BPZ589835:BQF589836 BZV589835:CAB589836 CJR589835:CJX589836 CTN589835:CTT589836 DDJ589835:DDP589836 DNF589835:DNL589836 DXB589835:DXH589836 EGX589835:EHD589836 EQT589835:EQZ589836 FAP589835:FAV589836 FKL589835:FKR589836 FUH589835:FUN589836 GED589835:GEJ589836 GNZ589835:GOF589836 GXV589835:GYB589836 HHR589835:HHX589836 HRN589835:HRT589836 IBJ589835:IBP589836 ILF589835:ILL589836 IVB589835:IVH589836 JEX589835:JFD589836 JOT589835:JOZ589836 JYP589835:JYV589836 KIL589835:KIR589836 KSH589835:KSN589836 LCD589835:LCJ589836 LLZ589835:LMF589836 LVV589835:LWB589836 MFR589835:MFX589836 MPN589835:MPT589836 MZJ589835:MZP589836 NJF589835:NJL589836 NTB589835:NTH589836 OCX589835:ODD589836 OMT589835:OMZ589836 OWP589835:OWV589836 PGL589835:PGR589836 PQH589835:PQN589836 QAD589835:QAJ589836 QJZ589835:QKF589836 QTV589835:QUB589836 RDR589835:RDX589836 RNN589835:RNT589836 RXJ589835:RXP589836 SHF589835:SHL589836 SRB589835:SRH589836 TAX589835:TBD589836 TKT589835:TKZ589836 TUP589835:TUV589836 UEL589835:UER589836 UOH589835:UON589836 UYD589835:UYJ589836 VHZ589835:VIF589836 VRV589835:VSB589836 WBR589835:WBX589836 WLN589835:WLT589836 WVJ589835:WVP589836 B655371:H655372 IX655371:JD655372 ST655371:SZ655372 ACP655371:ACV655372 AML655371:AMR655372 AWH655371:AWN655372 BGD655371:BGJ655372 BPZ655371:BQF655372 BZV655371:CAB655372 CJR655371:CJX655372 CTN655371:CTT655372 DDJ655371:DDP655372 DNF655371:DNL655372 DXB655371:DXH655372 EGX655371:EHD655372 EQT655371:EQZ655372 FAP655371:FAV655372 FKL655371:FKR655372 FUH655371:FUN655372 GED655371:GEJ655372 GNZ655371:GOF655372 GXV655371:GYB655372 HHR655371:HHX655372 HRN655371:HRT655372 IBJ655371:IBP655372 ILF655371:ILL655372 IVB655371:IVH655372 JEX655371:JFD655372 JOT655371:JOZ655372 JYP655371:JYV655372 KIL655371:KIR655372 KSH655371:KSN655372 LCD655371:LCJ655372 LLZ655371:LMF655372 LVV655371:LWB655372 MFR655371:MFX655372 MPN655371:MPT655372 MZJ655371:MZP655372 NJF655371:NJL655372 NTB655371:NTH655372 OCX655371:ODD655372 OMT655371:OMZ655372 OWP655371:OWV655372 PGL655371:PGR655372 PQH655371:PQN655372 QAD655371:QAJ655372 QJZ655371:QKF655372 QTV655371:QUB655372 RDR655371:RDX655372 RNN655371:RNT655372 RXJ655371:RXP655372 SHF655371:SHL655372 SRB655371:SRH655372 TAX655371:TBD655372 TKT655371:TKZ655372 TUP655371:TUV655372 UEL655371:UER655372 UOH655371:UON655372 UYD655371:UYJ655372 VHZ655371:VIF655372 VRV655371:VSB655372 WBR655371:WBX655372 WLN655371:WLT655372 WVJ655371:WVP655372 B720907:H720908 IX720907:JD720908 ST720907:SZ720908 ACP720907:ACV720908 AML720907:AMR720908 AWH720907:AWN720908 BGD720907:BGJ720908 BPZ720907:BQF720908 BZV720907:CAB720908 CJR720907:CJX720908 CTN720907:CTT720908 DDJ720907:DDP720908 DNF720907:DNL720908 DXB720907:DXH720908 EGX720907:EHD720908 EQT720907:EQZ720908 FAP720907:FAV720908 FKL720907:FKR720908 FUH720907:FUN720908 GED720907:GEJ720908 GNZ720907:GOF720908 GXV720907:GYB720908 HHR720907:HHX720908 HRN720907:HRT720908 IBJ720907:IBP720908 ILF720907:ILL720908 IVB720907:IVH720908 JEX720907:JFD720908 JOT720907:JOZ720908 JYP720907:JYV720908 KIL720907:KIR720908 KSH720907:KSN720908 LCD720907:LCJ720908 LLZ720907:LMF720908 LVV720907:LWB720908 MFR720907:MFX720908 MPN720907:MPT720908 MZJ720907:MZP720908 NJF720907:NJL720908 NTB720907:NTH720908 OCX720907:ODD720908 OMT720907:OMZ720908 OWP720907:OWV720908 PGL720907:PGR720908 PQH720907:PQN720908 QAD720907:QAJ720908 QJZ720907:QKF720908 QTV720907:QUB720908 RDR720907:RDX720908 RNN720907:RNT720908 RXJ720907:RXP720908 SHF720907:SHL720908 SRB720907:SRH720908 TAX720907:TBD720908 TKT720907:TKZ720908 TUP720907:TUV720908 UEL720907:UER720908 UOH720907:UON720908 UYD720907:UYJ720908 VHZ720907:VIF720908 VRV720907:VSB720908 WBR720907:WBX720908 WLN720907:WLT720908 WVJ720907:WVP720908 B786443:H786444 IX786443:JD786444 ST786443:SZ786444 ACP786443:ACV786444 AML786443:AMR786444 AWH786443:AWN786444 BGD786443:BGJ786444 BPZ786443:BQF786444 BZV786443:CAB786444 CJR786443:CJX786444 CTN786443:CTT786444 DDJ786443:DDP786444 DNF786443:DNL786444 DXB786443:DXH786444 EGX786443:EHD786444 EQT786443:EQZ786444 FAP786443:FAV786444 FKL786443:FKR786444 FUH786443:FUN786444 GED786443:GEJ786444 GNZ786443:GOF786444 GXV786443:GYB786444 HHR786443:HHX786444 HRN786443:HRT786444 IBJ786443:IBP786444 ILF786443:ILL786444 IVB786443:IVH786444 JEX786443:JFD786444 JOT786443:JOZ786444 JYP786443:JYV786444 KIL786443:KIR786444 KSH786443:KSN786444 LCD786443:LCJ786444 LLZ786443:LMF786444 LVV786443:LWB786444 MFR786443:MFX786444 MPN786443:MPT786444 MZJ786443:MZP786444 NJF786443:NJL786444 NTB786443:NTH786444 OCX786443:ODD786444 OMT786443:OMZ786444 OWP786443:OWV786444 PGL786443:PGR786444 PQH786443:PQN786444 QAD786443:QAJ786444 QJZ786443:QKF786444 QTV786443:QUB786444 RDR786443:RDX786444 RNN786443:RNT786444 RXJ786443:RXP786444 SHF786443:SHL786444 SRB786443:SRH786444 TAX786443:TBD786444 TKT786443:TKZ786444 TUP786443:TUV786444 UEL786443:UER786444 UOH786443:UON786444 UYD786443:UYJ786444 VHZ786443:VIF786444 VRV786443:VSB786444 WBR786443:WBX786444 WLN786443:WLT786444 WVJ786443:WVP786444 B851979:H851980 IX851979:JD851980 ST851979:SZ851980 ACP851979:ACV851980 AML851979:AMR851980 AWH851979:AWN851980 BGD851979:BGJ851980 BPZ851979:BQF851980 BZV851979:CAB851980 CJR851979:CJX851980 CTN851979:CTT851980 DDJ851979:DDP851980 DNF851979:DNL851980 DXB851979:DXH851980 EGX851979:EHD851980 EQT851979:EQZ851980 FAP851979:FAV851980 FKL851979:FKR851980 FUH851979:FUN851980 GED851979:GEJ851980 GNZ851979:GOF851980 GXV851979:GYB851980 HHR851979:HHX851980 HRN851979:HRT851980 IBJ851979:IBP851980 ILF851979:ILL851980 IVB851979:IVH851980 JEX851979:JFD851980 JOT851979:JOZ851980 JYP851979:JYV851980 KIL851979:KIR851980 KSH851979:KSN851980 LCD851979:LCJ851980 LLZ851979:LMF851980 LVV851979:LWB851980 MFR851979:MFX851980 MPN851979:MPT851980 MZJ851979:MZP851980 NJF851979:NJL851980 NTB851979:NTH851980 OCX851979:ODD851980 OMT851979:OMZ851980 OWP851979:OWV851980 PGL851979:PGR851980 PQH851979:PQN851980 QAD851979:QAJ851980 QJZ851979:QKF851980 QTV851979:QUB851980 RDR851979:RDX851980 RNN851979:RNT851980 RXJ851979:RXP851980 SHF851979:SHL851980 SRB851979:SRH851980 TAX851979:TBD851980 TKT851979:TKZ851980 TUP851979:TUV851980 UEL851979:UER851980 UOH851979:UON851980 UYD851979:UYJ851980 VHZ851979:VIF851980 VRV851979:VSB851980 WBR851979:WBX851980 WLN851979:WLT851980 WVJ851979:WVP851980 B917515:H917516 IX917515:JD917516 ST917515:SZ917516 ACP917515:ACV917516 AML917515:AMR917516 AWH917515:AWN917516 BGD917515:BGJ917516 BPZ917515:BQF917516 BZV917515:CAB917516 CJR917515:CJX917516 CTN917515:CTT917516 DDJ917515:DDP917516 DNF917515:DNL917516 DXB917515:DXH917516 EGX917515:EHD917516 EQT917515:EQZ917516 FAP917515:FAV917516 FKL917515:FKR917516 FUH917515:FUN917516 GED917515:GEJ917516 GNZ917515:GOF917516 GXV917515:GYB917516 HHR917515:HHX917516 HRN917515:HRT917516 IBJ917515:IBP917516 ILF917515:ILL917516 IVB917515:IVH917516 JEX917515:JFD917516 JOT917515:JOZ917516 JYP917515:JYV917516 KIL917515:KIR917516 KSH917515:KSN917516 LCD917515:LCJ917516 LLZ917515:LMF917516 LVV917515:LWB917516 MFR917515:MFX917516 MPN917515:MPT917516 MZJ917515:MZP917516 NJF917515:NJL917516 NTB917515:NTH917516 OCX917515:ODD917516 OMT917515:OMZ917516 OWP917515:OWV917516 PGL917515:PGR917516 PQH917515:PQN917516 QAD917515:QAJ917516 QJZ917515:QKF917516 QTV917515:QUB917516 RDR917515:RDX917516 RNN917515:RNT917516 RXJ917515:RXP917516 SHF917515:SHL917516 SRB917515:SRH917516 TAX917515:TBD917516 TKT917515:TKZ917516 TUP917515:TUV917516 UEL917515:UER917516 UOH917515:UON917516 UYD917515:UYJ917516 VHZ917515:VIF917516 VRV917515:VSB917516 WBR917515:WBX917516 WLN917515:WLT917516 WVJ917515:WVP917516 B983051:H983052 IX983051:JD983052 ST983051:SZ983052 ACP983051:ACV983052 AML983051:AMR983052 AWH983051:AWN983052 BGD983051:BGJ983052 BPZ983051:BQF983052 BZV983051:CAB983052 CJR983051:CJX983052 CTN983051:CTT983052 DDJ983051:DDP983052 DNF983051:DNL983052 DXB983051:DXH983052 EGX983051:EHD983052 EQT983051:EQZ983052 FAP983051:FAV983052 FKL983051:FKR983052 FUH983051:FUN983052 GED983051:GEJ983052 GNZ983051:GOF983052 GXV983051:GYB983052 HHR983051:HHX983052 HRN983051:HRT983052 IBJ983051:IBP983052 ILF983051:ILL983052 IVB983051:IVH983052 JEX983051:JFD983052 JOT983051:JOZ983052 JYP983051:JYV983052 KIL983051:KIR983052 KSH983051:KSN983052 LCD983051:LCJ983052 LLZ983051:LMF983052 LVV983051:LWB983052 MFR983051:MFX983052 MPN983051:MPT983052 MZJ983051:MZP983052 NJF983051:NJL983052 NTB983051:NTH983052 OCX983051:ODD983052 OMT983051:OMZ983052 OWP983051:OWV983052 PGL983051:PGR983052 PQH983051:PQN983052 QAD983051:QAJ983052 QJZ983051:QKF983052 QTV983051:QUB983052 RDR983051:RDX983052 RNN983051:RNT983052 RXJ983051:RXP983052 SHF983051:SHL983052 SRB983051:SRH983052 TAX983051:TBD983052 TKT983051:TKZ983052 TUP983051:TUV983052 UEL983051:UER983052 UOH983051:UON983052 UYD983051:UYJ983052 VHZ983051:VIF983052 VRV983051:VSB983052 WBR983051:WBX983052 WLN983051:WLT983052 WVJ983051:WVP983052 B15:H16 IX15:JD16 ST15:SZ16 ACP15:ACV16 AML15:AMR16 AWH15:AWN16 BGD15:BGJ16 BPZ15:BQF16 BZV15:CAB16 CJR15:CJX16 CTN15:CTT16 DDJ15:DDP16 DNF15:DNL16 DXB15:DXH16 EGX15:EHD16 EQT15:EQZ16 FAP15:FAV16 FKL15:FKR16 FUH15:FUN16 GED15:GEJ16 GNZ15:GOF16 GXV15:GYB16 HHR15:HHX16 HRN15:HRT16 IBJ15:IBP16 ILF15:ILL16 IVB15:IVH16 JEX15:JFD16 JOT15:JOZ16 JYP15:JYV16 KIL15:KIR16 KSH15:KSN16 LCD15:LCJ16 LLZ15:LMF16 LVV15:LWB16 MFR15:MFX16 MPN15:MPT16 MZJ15:MZP16 NJF15:NJL16 NTB15:NTH16 OCX15:ODD16 OMT15:OMZ16 OWP15:OWV16 PGL15:PGR16 PQH15:PQN16 QAD15:QAJ16 QJZ15:QKF16 QTV15:QUB16 RDR15:RDX16 RNN15:RNT16 RXJ15:RXP16 SHF15:SHL16 SRB15:SRH16 TAX15:TBD16 TKT15:TKZ16 TUP15:TUV16 UEL15:UER16 UOH15:UON16 UYD15:UYJ16 VHZ15:VIF16 VRV15:VSB16 WBR15:WBX16 WLN15:WLT16 WVJ15:WVP16 B65551:H65552 IX65551:JD65552 ST65551:SZ65552 ACP65551:ACV65552 AML65551:AMR65552 AWH65551:AWN65552 BGD65551:BGJ65552 BPZ65551:BQF65552 BZV65551:CAB65552 CJR65551:CJX65552 CTN65551:CTT65552 DDJ65551:DDP65552 DNF65551:DNL65552 DXB65551:DXH65552 EGX65551:EHD65552 EQT65551:EQZ65552 FAP65551:FAV65552 FKL65551:FKR65552 FUH65551:FUN65552 GED65551:GEJ65552 GNZ65551:GOF65552 GXV65551:GYB65552 HHR65551:HHX65552 HRN65551:HRT65552 IBJ65551:IBP65552 ILF65551:ILL65552 IVB65551:IVH65552 JEX65551:JFD65552 JOT65551:JOZ65552 JYP65551:JYV65552 KIL65551:KIR65552 KSH65551:KSN65552 LCD65551:LCJ65552 LLZ65551:LMF65552 LVV65551:LWB65552 MFR65551:MFX65552 MPN65551:MPT65552 MZJ65551:MZP65552 NJF65551:NJL65552 NTB65551:NTH65552 OCX65551:ODD65552 OMT65551:OMZ65552 OWP65551:OWV65552 PGL65551:PGR65552 PQH65551:PQN65552 QAD65551:QAJ65552 QJZ65551:QKF65552 QTV65551:QUB65552 RDR65551:RDX65552 RNN65551:RNT65552 RXJ65551:RXP65552 SHF65551:SHL65552 SRB65551:SRH65552 TAX65551:TBD65552 TKT65551:TKZ65552 TUP65551:TUV65552 UEL65551:UER65552 UOH65551:UON65552 UYD65551:UYJ65552 VHZ65551:VIF65552 VRV65551:VSB65552 WBR65551:WBX65552 WLN65551:WLT65552 WVJ65551:WVP65552 B131087:H131088 IX131087:JD131088 ST131087:SZ131088 ACP131087:ACV131088 AML131087:AMR131088 AWH131087:AWN131088 BGD131087:BGJ131088 BPZ131087:BQF131088 BZV131087:CAB131088 CJR131087:CJX131088 CTN131087:CTT131088 DDJ131087:DDP131088 DNF131087:DNL131088 DXB131087:DXH131088 EGX131087:EHD131088 EQT131087:EQZ131088 FAP131087:FAV131088 FKL131087:FKR131088 FUH131087:FUN131088 GED131087:GEJ131088 GNZ131087:GOF131088 GXV131087:GYB131088 HHR131087:HHX131088 HRN131087:HRT131088 IBJ131087:IBP131088 ILF131087:ILL131088 IVB131087:IVH131088 JEX131087:JFD131088 JOT131087:JOZ131088 JYP131087:JYV131088 KIL131087:KIR131088 KSH131087:KSN131088 LCD131087:LCJ131088 LLZ131087:LMF131088 LVV131087:LWB131088 MFR131087:MFX131088 MPN131087:MPT131088 MZJ131087:MZP131088 NJF131087:NJL131088 NTB131087:NTH131088 OCX131087:ODD131088 OMT131087:OMZ131088 OWP131087:OWV131088 PGL131087:PGR131088 PQH131087:PQN131088 QAD131087:QAJ131088 QJZ131087:QKF131088 QTV131087:QUB131088 RDR131087:RDX131088 RNN131087:RNT131088 RXJ131087:RXP131088 SHF131087:SHL131088 SRB131087:SRH131088 TAX131087:TBD131088 TKT131087:TKZ131088 TUP131087:TUV131088 UEL131087:UER131088 UOH131087:UON131088 UYD131087:UYJ131088 VHZ131087:VIF131088 VRV131087:VSB131088 WBR131087:WBX131088 WLN131087:WLT131088 WVJ131087:WVP131088 B196623:H196624 IX196623:JD196624 ST196623:SZ196624 ACP196623:ACV196624 AML196623:AMR196624 AWH196623:AWN196624 BGD196623:BGJ196624 BPZ196623:BQF196624 BZV196623:CAB196624 CJR196623:CJX196624 CTN196623:CTT196624 DDJ196623:DDP196624 DNF196623:DNL196624 DXB196623:DXH196624 EGX196623:EHD196624 EQT196623:EQZ196624 FAP196623:FAV196624 FKL196623:FKR196624 FUH196623:FUN196624 GED196623:GEJ196624 GNZ196623:GOF196624 GXV196623:GYB196624 HHR196623:HHX196624 HRN196623:HRT196624 IBJ196623:IBP196624 ILF196623:ILL196624 IVB196623:IVH196624 JEX196623:JFD196624 JOT196623:JOZ196624 JYP196623:JYV196624 KIL196623:KIR196624 KSH196623:KSN196624 LCD196623:LCJ196624 LLZ196623:LMF196624 LVV196623:LWB196624 MFR196623:MFX196624 MPN196623:MPT196624 MZJ196623:MZP196624 NJF196623:NJL196624 NTB196623:NTH196624 OCX196623:ODD196624 OMT196623:OMZ196624 OWP196623:OWV196624 PGL196623:PGR196624 PQH196623:PQN196624 QAD196623:QAJ196624 QJZ196623:QKF196624 QTV196623:QUB196624 RDR196623:RDX196624 RNN196623:RNT196624 RXJ196623:RXP196624 SHF196623:SHL196624 SRB196623:SRH196624 TAX196623:TBD196624 TKT196623:TKZ196624 TUP196623:TUV196624 UEL196623:UER196624 UOH196623:UON196624 UYD196623:UYJ196624 VHZ196623:VIF196624 VRV196623:VSB196624 WBR196623:WBX196624 WLN196623:WLT196624 WVJ196623:WVP196624 B262159:H262160 IX262159:JD262160 ST262159:SZ262160 ACP262159:ACV262160 AML262159:AMR262160 AWH262159:AWN262160 BGD262159:BGJ262160 BPZ262159:BQF262160 BZV262159:CAB262160 CJR262159:CJX262160 CTN262159:CTT262160 DDJ262159:DDP262160 DNF262159:DNL262160 DXB262159:DXH262160 EGX262159:EHD262160 EQT262159:EQZ262160 FAP262159:FAV262160 FKL262159:FKR262160 FUH262159:FUN262160 GED262159:GEJ262160 GNZ262159:GOF262160 GXV262159:GYB262160 HHR262159:HHX262160 HRN262159:HRT262160 IBJ262159:IBP262160 ILF262159:ILL262160 IVB262159:IVH262160 JEX262159:JFD262160 JOT262159:JOZ262160 JYP262159:JYV262160 KIL262159:KIR262160 KSH262159:KSN262160 LCD262159:LCJ262160 LLZ262159:LMF262160 LVV262159:LWB262160 MFR262159:MFX262160 MPN262159:MPT262160 MZJ262159:MZP262160 NJF262159:NJL262160 NTB262159:NTH262160 OCX262159:ODD262160 OMT262159:OMZ262160 OWP262159:OWV262160 PGL262159:PGR262160 PQH262159:PQN262160 QAD262159:QAJ262160 QJZ262159:QKF262160 QTV262159:QUB262160 RDR262159:RDX262160 RNN262159:RNT262160 RXJ262159:RXP262160 SHF262159:SHL262160 SRB262159:SRH262160 TAX262159:TBD262160 TKT262159:TKZ262160 TUP262159:TUV262160 UEL262159:UER262160 UOH262159:UON262160 UYD262159:UYJ262160 VHZ262159:VIF262160 VRV262159:VSB262160 WBR262159:WBX262160 WLN262159:WLT262160 WVJ262159:WVP262160 B327695:H327696 IX327695:JD327696 ST327695:SZ327696 ACP327695:ACV327696 AML327695:AMR327696 AWH327695:AWN327696 BGD327695:BGJ327696 BPZ327695:BQF327696 BZV327695:CAB327696 CJR327695:CJX327696 CTN327695:CTT327696 DDJ327695:DDP327696 DNF327695:DNL327696 DXB327695:DXH327696 EGX327695:EHD327696 EQT327695:EQZ327696 FAP327695:FAV327696 FKL327695:FKR327696 FUH327695:FUN327696 GED327695:GEJ327696 GNZ327695:GOF327696 GXV327695:GYB327696 HHR327695:HHX327696 HRN327695:HRT327696 IBJ327695:IBP327696 ILF327695:ILL327696 IVB327695:IVH327696 JEX327695:JFD327696 JOT327695:JOZ327696 JYP327695:JYV327696 KIL327695:KIR327696 KSH327695:KSN327696 LCD327695:LCJ327696 LLZ327695:LMF327696 LVV327695:LWB327696 MFR327695:MFX327696 MPN327695:MPT327696 MZJ327695:MZP327696 NJF327695:NJL327696 NTB327695:NTH327696 OCX327695:ODD327696 OMT327695:OMZ327696 OWP327695:OWV327696 PGL327695:PGR327696 PQH327695:PQN327696 QAD327695:QAJ327696 QJZ327695:QKF327696 QTV327695:QUB327696 RDR327695:RDX327696 RNN327695:RNT327696 RXJ327695:RXP327696 SHF327695:SHL327696 SRB327695:SRH327696 TAX327695:TBD327696 TKT327695:TKZ327696 TUP327695:TUV327696 UEL327695:UER327696 UOH327695:UON327696 UYD327695:UYJ327696 VHZ327695:VIF327696 VRV327695:VSB327696 WBR327695:WBX327696 WLN327695:WLT327696 WVJ327695:WVP327696 B393231:H393232 IX393231:JD393232 ST393231:SZ393232 ACP393231:ACV393232 AML393231:AMR393232 AWH393231:AWN393232 BGD393231:BGJ393232 BPZ393231:BQF393232 BZV393231:CAB393232 CJR393231:CJX393232 CTN393231:CTT393232 DDJ393231:DDP393232 DNF393231:DNL393232 DXB393231:DXH393232 EGX393231:EHD393232 EQT393231:EQZ393232 FAP393231:FAV393232 FKL393231:FKR393232 FUH393231:FUN393232 GED393231:GEJ393232 GNZ393231:GOF393232 GXV393231:GYB393232 HHR393231:HHX393232 HRN393231:HRT393232 IBJ393231:IBP393232 ILF393231:ILL393232 IVB393231:IVH393232 JEX393231:JFD393232 JOT393231:JOZ393232 JYP393231:JYV393232 KIL393231:KIR393232 KSH393231:KSN393232 LCD393231:LCJ393232 LLZ393231:LMF393232 LVV393231:LWB393232 MFR393231:MFX393232 MPN393231:MPT393232 MZJ393231:MZP393232 NJF393231:NJL393232 NTB393231:NTH393232 OCX393231:ODD393232 OMT393231:OMZ393232 OWP393231:OWV393232 PGL393231:PGR393232 PQH393231:PQN393232 QAD393231:QAJ393232 QJZ393231:QKF393232 QTV393231:QUB393232 RDR393231:RDX393232 RNN393231:RNT393232 RXJ393231:RXP393232 SHF393231:SHL393232 SRB393231:SRH393232 TAX393231:TBD393232 TKT393231:TKZ393232 TUP393231:TUV393232 UEL393231:UER393232 UOH393231:UON393232 UYD393231:UYJ393232 VHZ393231:VIF393232 VRV393231:VSB393232 WBR393231:WBX393232 WLN393231:WLT393232 WVJ393231:WVP393232 B458767:H458768 IX458767:JD458768 ST458767:SZ458768 ACP458767:ACV458768 AML458767:AMR458768 AWH458767:AWN458768 BGD458767:BGJ458768 BPZ458767:BQF458768 BZV458767:CAB458768 CJR458767:CJX458768 CTN458767:CTT458768 DDJ458767:DDP458768 DNF458767:DNL458768 DXB458767:DXH458768 EGX458767:EHD458768 EQT458767:EQZ458768 FAP458767:FAV458768 FKL458767:FKR458768 FUH458767:FUN458768 GED458767:GEJ458768 GNZ458767:GOF458768 GXV458767:GYB458768 HHR458767:HHX458768 HRN458767:HRT458768 IBJ458767:IBP458768 ILF458767:ILL458768 IVB458767:IVH458768 JEX458767:JFD458768 JOT458767:JOZ458768 JYP458767:JYV458768 KIL458767:KIR458768 KSH458767:KSN458768 LCD458767:LCJ458768 LLZ458767:LMF458768 LVV458767:LWB458768 MFR458767:MFX458768 MPN458767:MPT458768 MZJ458767:MZP458768 NJF458767:NJL458768 NTB458767:NTH458768 OCX458767:ODD458768 OMT458767:OMZ458768 OWP458767:OWV458768 PGL458767:PGR458768 PQH458767:PQN458768 QAD458767:QAJ458768 QJZ458767:QKF458768 QTV458767:QUB458768 RDR458767:RDX458768 RNN458767:RNT458768 RXJ458767:RXP458768 SHF458767:SHL458768 SRB458767:SRH458768 TAX458767:TBD458768 TKT458767:TKZ458768 TUP458767:TUV458768 UEL458767:UER458768 UOH458767:UON458768 UYD458767:UYJ458768 VHZ458767:VIF458768 VRV458767:VSB458768 WBR458767:WBX458768 WLN458767:WLT458768 WVJ458767:WVP458768 B524303:H524304 IX524303:JD524304 ST524303:SZ524304 ACP524303:ACV524304 AML524303:AMR524304 AWH524303:AWN524304 BGD524303:BGJ524304 BPZ524303:BQF524304 BZV524303:CAB524304 CJR524303:CJX524304 CTN524303:CTT524304 DDJ524303:DDP524304 DNF524303:DNL524304 DXB524303:DXH524304 EGX524303:EHD524304 EQT524303:EQZ524304 FAP524303:FAV524304 FKL524303:FKR524304 FUH524303:FUN524304 GED524303:GEJ524304 GNZ524303:GOF524304 GXV524303:GYB524304 HHR524303:HHX524304 HRN524303:HRT524304 IBJ524303:IBP524304 ILF524303:ILL524304 IVB524303:IVH524304 JEX524303:JFD524304 JOT524303:JOZ524304 JYP524303:JYV524304 KIL524303:KIR524304 KSH524303:KSN524304 LCD524303:LCJ524304 LLZ524303:LMF524304 LVV524303:LWB524304 MFR524303:MFX524304 MPN524303:MPT524304 MZJ524303:MZP524304 NJF524303:NJL524304 NTB524303:NTH524304 OCX524303:ODD524304 OMT524303:OMZ524304 OWP524303:OWV524304 PGL524303:PGR524304 PQH524303:PQN524304 QAD524303:QAJ524304 QJZ524303:QKF524304 QTV524303:QUB524304 RDR524303:RDX524304 RNN524303:RNT524304 RXJ524303:RXP524304 SHF524303:SHL524304 SRB524303:SRH524304 TAX524303:TBD524304 TKT524303:TKZ524304 TUP524303:TUV524304 UEL524303:UER524304 UOH524303:UON524304 UYD524303:UYJ524304 VHZ524303:VIF524304 VRV524303:VSB524304 WBR524303:WBX524304 WLN524303:WLT524304 WVJ524303:WVP524304 B589839:H589840 IX589839:JD589840 ST589839:SZ589840 ACP589839:ACV589840 AML589839:AMR589840 AWH589839:AWN589840 BGD589839:BGJ589840 BPZ589839:BQF589840 BZV589839:CAB589840 CJR589839:CJX589840 CTN589839:CTT589840 DDJ589839:DDP589840 DNF589839:DNL589840 DXB589839:DXH589840 EGX589839:EHD589840 EQT589839:EQZ589840 FAP589839:FAV589840 FKL589839:FKR589840 FUH589839:FUN589840 GED589839:GEJ589840 GNZ589839:GOF589840 GXV589839:GYB589840 HHR589839:HHX589840 HRN589839:HRT589840 IBJ589839:IBP589840 ILF589839:ILL589840 IVB589839:IVH589840 JEX589839:JFD589840 JOT589839:JOZ589840 JYP589839:JYV589840 KIL589839:KIR589840 KSH589839:KSN589840 LCD589839:LCJ589840 LLZ589839:LMF589840 LVV589839:LWB589840 MFR589839:MFX589840 MPN589839:MPT589840 MZJ589839:MZP589840 NJF589839:NJL589840 NTB589839:NTH589840 OCX589839:ODD589840 OMT589839:OMZ589840 OWP589839:OWV589840 PGL589839:PGR589840 PQH589839:PQN589840 QAD589839:QAJ589840 QJZ589839:QKF589840 QTV589839:QUB589840 RDR589839:RDX589840 RNN589839:RNT589840 RXJ589839:RXP589840 SHF589839:SHL589840 SRB589839:SRH589840 TAX589839:TBD589840 TKT589839:TKZ589840 TUP589839:TUV589840 UEL589839:UER589840 UOH589839:UON589840 UYD589839:UYJ589840 VHZ589839:VIF589840 VRV589839:VSB589840 WBR589839:WBX589840 WLN589839:WLT589840 WVJ589839:WVP589840 B655375:H655376 IX655375:JD655376 ST655375:SZ655376 ACP655375:ACV655376 AML655375:AMR655376 AWH655375:AWN655376 BGD655375:BGJ655376 BPZ655375:BQF655376 BZV655375:CAB655376 CJR655375:CJX655376 CTN655375:CTT655376 DDJ655375:DDP655376 DNF655375:DNL655376 DXB655375:DXH655376 EGX655375:EHD655376 EQT655375:EQZ655376 FAP655375:FAV655376 FKL655375:FKR655376 FUH655375:FUN655376 GED655375:GEJ655376 GNZ655375:GOF655376 GXV655375:GYB655376 HHR655375:HHX655376 HRN655375:HRT655376 IBJ655375:IBP655376 ILF655375:ILL655376 IVB655375:IVH655376 JEX655375:JFD655376 JOT655375:JOZ655376 JYP655375:JYV655376 KIL655375:KIR655376 KSH655375:KSN655376 LCD655375:LCJ655376 LLZ655375:LMF655376 LVV655375:LWB655376 MFR655375:MFX655376 MPN655375:MPT655376 MZJ655375:MZP655376 NJF655375:NJL655376 NTB655375:NTH655376 OCX655375:ODD655376 OMT655375:OMZ655376 OWP655375:OWV655376 PGL655375:PGR655376 PQH655375:PQN655376 QAD655375:QAJ655376 QJZ655375:QKF655376 QTV655375:QUB655376 RDR655375:RDX655376 RNN655375:RNT655376 RXJ655375:RXP655376 SHF655375:SHL655376 SRB655375:SRH655376 TAX655375:TBD655376 TKT655375:TKZ655376 TUP655375:TUV655376 UEL655375:UER655376 UOH655375:UON655376 UYD655375:UYJ655376 VHZ655375:VIF655376 VRV655375:VSB655376 WBR655375:WBX655376 WLN655375:WLT655376 WVJ655375:WVP655376 B720911:H720912 IX720911:JD720912 ST720911:SZ720912 ACP720911:ACV720912 AML720911:AMR720912 AWH720911:AWN720912 BGD720911:BGJ720912 BPZ720911:BQF720912 BZV720911:CAB720912 CJR720911:CJX720912 CTN720911:CTT720912 DDJ720911:DDP720912 DNF720911:DNL720912 DXB720911:DXH720912 EGX720911:EHD720912 EQT720911:EQZ720912 FAP720911:FAV720912 FKL720911:FKR720912 FUH720911:FUN720912 GED720911:GEJ720912 GNZ720911:GOF720912 GXV720911:GYB720912 HHR720911:HHX720912 HRN720911:HRT720912 IBJ720911:IBP720912 ILF720911:ILL720912 IVB720911:IVH720912 JEX720911:JFD720912 JOT720911:JOZ720912 JYP720911:JYV720912 KIL720911:KIR720912 KSH720911:KSN720912 LCD720911:LCJ720912 LLZ720911:LMF720912 LVV720911:LWB720912 MFR720911:MFX720912 MPN720911:MPT720912 MZJ720911:MZP720912 NJF720911:NJL720912 NTB720911:NTH720912 OCX720911:ODD720912 OMT720911:OMZ720912 OWP720911:OWV720912 PGL720911:PGR720912 PQH720911:PQN720912 QAD720911:QAJ720912 QJZ720911:QKF720912 QTV720911:QUB720912 RDR720911:RDX720912 RNN720911:RNT720912 RXJ720911:RXP720912 SHF720911:SHL720912 SRB720911:SRH720912 TAX720911:TBD720912 TKT720911:TKZ720912 TUP720911:TUV720912 UEL720911:UER720912 UOH720911:UON720912 UYD720911:UYJ720912 VHZ720911:VIF720912 VRV720911:VSB720912 WBR720911:WBX720912 WLN720911:WLT720912 WVJ720911:WVP720912 B786447:H786448 IX786447:JD786448 ST786447:SZ786448 ACP786447:ACV786448 AML786447:AMR786448 AWH786447:AWN786448 BGD786447:BGJ786448 BPZ786447:BQF786448 BZV786447:CAB786448 CJR786447:CJX786448 CTN786447:CTT786448 DDJ786447:DDP786448 DNF786447:DNL786448 DXB786447:DXH786448 EGX786447:EHD786448 EQT786447:EQZ786448 FAP786447:FAV786448 FKL786447:FKR786448 FUH786447:FUN786448 GED786447:GEJ786448 GNZ786447:GOF786448 GXV786447:GYB786448 HHR786447:HHX786448 HRN786447:HRT786448 IBJ786447:IBP786448 ILF786447:ILL786448 IVB786447:IVH786448 JEX786447:JFD786448 JOT786447:JOZ786448 JYP786447:JYV786448 KIL786447:KIR786448 KSH786447:KSN786448 LCD786447:LCJ786448 LLZ786447:LMF786448 LVV786447:LWB786448 MFR786447:MFX786448 MPN786447:MPT786448 MZJ786447:MZP786448 NJF786447:NJL786448 NTB786447:NTH786448 OCX786447:ODD786448 OMT786447:OMZ786448 OWP786447:OWV786448 PGL786447:PGR786448 PQH786447:PQN786448 QAD786447:QAJ786448 QJZ786447:QKF786448 QTV786447:QUB786448 RDR786447:RDX786448 RNN786447:RNT786448 RXJ786447:RXP786448 SHF786447:SHL786448 SRB786447:SRH786448 TAX786447:TBD786448 TKT786447:TKZ786448 TUP786447:TUV786448 UEL786447:UER786448 UOH786447:UON786448 UYD786447:UYJ786448 VHZ786447:VIF786448 VRV786447:VSB786448 WBR786447:WBX786448 WLN786447:WLT786448 WVJ786447:WVP786448 B851983:H851984 IX851983:JD851984 ST851983:SZ851984 ACP851983:ACV851984 AML851983:AMR851984 AWH851983:AWN851984 BGD851983:BGJ851984 BPZ851983:BQF851984 BZV851983:CAB851984 CJR851983:CJX851984 CTN851983:CTT851984 DDJ851983:DDP851984 DNF851983:DNL851984 DXB851983:DXH851984 EGX851983:EHD851984 EQT851983:EQZ851984 FAP851983:FAV851984 FKL851983:FKR851984 FUH851983:FUN851984 GED851983:GEJ851984 GNZ851983:GOF851984 GXV851983:GYB851984 HHR851983:HHX851984 HRN851983:HRT851984 IBJ851983:IBP851984 ILF851983:ILL851984 IVB851983:IVH851984 JEX851983:JFD851984 JOT851983:JOZ851984 JYP851983:JYV851984 KIL851983:KIR851984 KSH851983:KSN851984 LCD851983:LCJ851984 LLZ851983:LMF851984 LVV851983:LWB851984 MFR851983:MFX851984 MPN851983:MPT851984 MZJ851983:MZP851984 NJF851983:NJL851984 NTB851983:NTH851984 OCX851983:ODD851984 OMT851983:OMZ851984 OWP851983:OWV851984 PGL851983:PGR851984 PQH851983:PQN851984 QAD851983:QAJ851984 QJZ851983:QKF851984 QTV851983:QUB851984 RDR851983:RDX851984 RNN851983:RNT851984 RXJ851983:RXP851984 SHF851983:SHL851984 SRB851983:SRH851984 TAX851983:TBD851984 TKT851983:TKZ851984 TUP851983:TUV851984 UEL851983:UER851984 UOH851983:UON851984 UYD851983:UYJ851984 VHZ851983:VIF851984 VRV851983:VSB851984 WBR851983:WBX851984 WLN851983:WLT851984 WVJ851983:WVP851984 B917519:H917520 IX917519:JD917520 ST917519:SZ917520 ACP917519:ACV917520 AML917519:AMR917520 AWH917519:AWN917520 BGD917519:BGJ917520 BPZ917519:BQF917520 BZV917519:CAB917520 CJR917519:CJX917520 CTN917519:CTT917520 DDJ917519:DDP917520 DNF917519:DNL917520 DXB917519:DXH917520 EGX917519:EHD917520 EQT917519:EQZ917520 FAP917519:FAV917520 FKL917519:FKR917520 FUH917519:FUN917520 GED917519:GEJ917520 GNZ917519:GOF917520 GXV917519:GYB917520 HHR917519:HHX917520 HRN917519:HRT917520 IBJ917519:IBP917520 ILF917519:ILL917520 IVB917519:IVH917520 JEX917519:JFD917520 JOT917519:JOZ917520 JYP917519:JYV917520 KIL917519:KIR917520 KSH917519:KSN917520 LCD917519:LCJ917520 LLZ917519:LMF917520 LVV917519:LWB917520 MFR917519:MFX917520 MPN917519:MPT917520 MZJ917519:MZP917520 NJF917519:NJL917520 NTB917519:NTH917520 OCX917519:ODD917520 OMT917519:OMZ917520 OWP917519:OWV917520 PGL917519:PGR917520 PQH917519:PQN917520 QAD917519:QAJ917520 QJZ917519:QKF917520 QTV917519:QUB917520 RDR917519:RDX917520 RNN917519:RNT917520 RXJ917519:RXP917520 SHF917519:SHL917520 SRB917519:SRH917520 TAX917519:TBD917520 TKT917519:TKZ917520 TUP917519:TUV917520 UEL917519:UER917520 UOH917519:UON917520 UYD917519:UYJ917520 VHZ917519:VIF917520 VRV917519:VSB917520 WBR917519:WBX917520 WLN917519:WLT917520 WVJ917519:WVP917520 B983055:H983056 IX983055:JD983056 ST983055:SZ983056 ACP983055:ACV983056 AML983055:AMR983056 AWH983055:AWN983056 BGD983055:BGJ983056 BPZ983055:BQF983056 BZV983055:CAB983056 CJR983055:CJX983056 CTN983055:CTT983056 DDJ983055:DDP983056 DNF983055:DNL983056 DXB983055:DXH983056 EGX983055:EHD983056 EQT983055:EQZ983056 FAP983055:FAV983056 FKL983055:FKR983056 FUH983055:FUN983056 GED983055:GEJ983056 GNZ983055:GOF983056 GXV983055:GYB983056 HHR983055:HHX983056 HRN983055:HRT983056 IBJ983055:IBP983056 ILF983055:ILL983056 IVB983055:IVH983056 JEX983055:JFD983056 JOT983055:JOZ983056 JYP983055:JYV983056 KIL983055:KIR983056 KSH983055:KSN983056 LCD983055:LCJ983056 LLZ983055:LMF983056 LVV983055:LWB983056 MFR983055:MFX983056 MPN983055:MPT983056 MZJ983055:MZP983056 NJF983055:NJL983056 NTB983055:NTH983056 OCX983055:ODD983056 OMT983055:OMZ983056 OWP983055:OWV983056 PGL983055:PGR983056 PQH983055:PQN983056 QAD983055:QAJ983056 QJZ983055:QKF983056 QTV983055:QUB983056 RDR983055:RDX983056 RNN983055:RNT983056 RXJ983055:RXP983056 SHF983055:SHL983056 SRB983055:SRH983056 TAX983055:TBD983056 TKT983055:TKZ983056 TUP983055:TUV983056 UEL983055:UER983056 UOH983055:UON983056 UYD983055:UYJ983056 VHZ983055:VIF983056 VRV983055:VSB983056 WBR983055:WBX983056 WLN983055:WLT983056 WVJ983055:WVP983056 B18:H19 IX18:JD19 ST18:SZ19 ACP18:ACV19 AML18:AMR19 AWH18:AWN19 BGD18:BGJ19 BPZ18:BQF19 BZV18:CAB19 CJR18:CJX19 CTN18:CTT19 DDJ18:DDP19 DNF18:DNL19 DXB18:DXH19 EGX18:EHD19 EQT18:EQZ19 FAP18:FAV19 FKL18:FKR19 FUH18:FUN19 GED18:GEJ19 GNZ18:GOF19 GXV18:GYB19 HHR18:HHX19 HRN18:HRT19 IBJ18:IBP19 ILF18:ILL19 IVB18:IVH19 JEX18:JFD19 JOT18:JOZ19 JYP18:JYV19 KIL18:KIR19 KSH18:KSN19 LCD18:LCJ19 LLZ18:LMF19 LVV18:LWB19 MFR18:MFX19 MPN18:MPT19 MZJ18:MZP19 NJF18:NJL19 NTB18:NTH19 OCX18:ODD19 OMT18:OMZ19 OWP18:OWV19 PGL18:PGR19 PQH18:PQN19 QAD18:QAJ19 QJZ18:QKF19 QTV18:QUB19 RDR18:RDX19 RNN18:RNT19 RXJ18:RXP19 SHF18:SHL19 SRB18:SRH19 TAX18:TBD19 TKT18:TKZ19 TUP18:TUV19 UEL18:UER19 UOH18:UON19 UYD18:UYJ19 VHZ18:VIF19 VRV18:VSB19 WBR18:WBX19 WLN18:WLT19 WVJ18:WVP19 B65554:H65555 IX65554:JD65555 ST65554:SZ65555 ACP65554:ACV65555 AML65554:AMR65555 AWH65554:AWN65555 BGD65554:BGJ65555 BPZ65554:BQF65555 BZV65554:CAB65555 CJR65554:CJX65555 CTN65554:CTT65555 DDJ65554:DDP65555 DNF65554:DNL65555 DXB65554:DXH65555 EGX65554:EHD65555 EQT65554:EQZ65555 FAP65554:FAV65555 FKL65554:FKR65555 FUH65554:FUN65555 GED65554:GEJ65555 GNZ65554:GOF65555 GXV65554:GYB65555 HHR65554:HHX65555 HRN65554:HRT65555 IBJ65554:IBP65555 ILF65554:ILL65555 IVB65554:IVH65555 JEX65554:JFD65555 JOT65554:JOZ65555 JYP65554:JYV65555 KIL65554:KIR65555 KSH65554:KSN65555 LCD65554:LCJ65555 LLZ65554:LMF65555 LVV65554:LWB65555 MFR65554:MFX65555 MPN65554:MPT65555 MZJ65554:MZP65555 NJF65554:NJL65555 NTB65554:NTH65555 OCX65554:ODD65555 OMT65554:OMZ65555 OWP65554:OWV65555 PGL65554:PGR65555 PQH65554:PQN65555 QAD65554:QAJ65555 QJZ65554:QKF65555 QTV65554:QUB65555 RDR65554:RDX65555 RNN65554:RNT65555 RXJ65554:RXP65555 SHF65554:SHL65555 SRB65554:SRH65555 TAX65554:TBD65555 TKT65554:TKZ65555 TUP65554:TUV65555 UEL65554:UER65555 UOH65554:UON65555 UYD65554:UYJ65555 VHZ65554:VIF65555 VRV65554:VSB65555 WBR65554:WBX65555 WLN65554:WLT65555 WVJ65554:WVP65555 B131090:H131091 IX131090:JD131091 ST131090:SZ131091 ACP131090:ACV131091 AML131090:AMR131091 AWH131090:AWN131091 BGD131090:BGJ131091 BPZ131090:BQF131091 BZV131090:CAB131091 CJR131090:CJX131091 CTN131090:CTT131091 DDJ131090:DDP131091 DNF131090:DNL131091 DXB131090:DXH131091 EGX131090:EHD131091 EQT131090:EQZ131091 FAP131090:FAV131091 FKL131090:FKR131091 FUH131090:FUN131091 GED131090:GEJ131091 GNZ131090:GOF131091 GXV131090:GYB131091 HHR131090:HHX131091 HRN131090:HRT131091 IBJ131090:IBP131091 ILF131090:ILL131091 IVB131090:IVH131091 JEX131090:JFD131091 JOT131090:JOZ131091 JYP131090:JYV131091 KIL131090:KIR131091 KSH131090:KSN131091 LCD131090:LCJ131091 LLZ131090:LMF131091 LVV131090:LWB131091 MFR131090:MFX131091 MPN131090:MPT131091 MZJ131090:MZP131091 NJF131090:NJL131091 NTB131090:NTH131091 OCX131090:ODD131091 OMT131090:OMZ131091 OWP131090:OWV131091 PGL131090:PGR131091 PQH131090:PQN131091 QAD131090:QAJ131091 QJZ131090:QKF131091 QTV131090:QUB131091 RDR131090:RDX131091 RNN131090:RNT131091 RXJ131090:RXP131091 SHF131090:SHL131091 SRB131090:SRH131091 TAX131090:TBD131091 TKT131090:TKZ131091 TUP131090:TUV131091 UEL131090:UER131091 UOH131090:UON131091 UYD131090:UYJ131091 VHZ131090:VIF131091 VRV131090:VSB131091 WBR131090:WBX131091 WLN131090:WLT131091 WVJ131090:WVP131091 B196626:H196627 IX196626:JD196627 ST196626:SZ196627 ACP196626:ACV196627 AML196626:AMR196627 AWH196626:AWN196627 BGD196626:BGJ196627 BPZ196626:BQF196627 BZV196626:CAB196627 CJR196626:CJX196627 CTN196626:CTT196627 DDJ196626:DDP196627 DNF196626:DNL196627 DXB196626:DXH196627 EGX196626:EHD196627 EQT196626:EQZ196627 FAP196626:FAV196627 FKL196626:FKR196627 FUH196626:FUN196627 GED196626:GEJ196627 GNZ196626:GOF196627 GXV196626:GYB196627 HHR196626:HHX196627 HRN196626:HRT196627 IBJ196626:IBP196627 ILF196626:ILL196627 IVB196626:IVH196627 JEX196626:JFD196627 JOT196626:JOZ196627 JYP196626:JYV196627 KIL196626:KIR196627 KSH196626:KSN196627 LCD196626:LCJ196627 LLZ196626:LMF196627 LVV196626:LWB196627 MFR196626:MFX196627 MPN196626:MPT196627 MZJ196626:MZP196627 NJF196626:NJL196627 NTB196626:NTH196627 OCX196626:ODD196627 OMT196626:OMZ196627 OWP196626:OWV196627 PGL196626:PGR196627 PQH196626:PQN196627 QAD196626:QAJ196627 QJZ196626:QKF196627 QTV196626:QUB196627 RDR196626:RDX196627 RNN196626:RNT196627 RXJ196626:RXP196627 SHF196626:SHL196627 SRB196626:SRH196627 TAX196626:TBD196627 TKT196626:TKZ196627 TUP196626:TUV196627 UEL196626:UER196627 UOH196626:UON196627 UYD196626:UYJ196627 VHZ196626:VIF196627 VRV196626:VSB196627 WBR196626:WBX196627 WLN196626:WLT196627 WVJ196626:WVP196627 B262162:H262163 IX262162:JD262163 ST262162:SZ262163 ACP262162:ACV262163 AML262162:AMR262163 AWH262162:AWN262163 BGD262162:BGJ262163 BPZ262162:BQF262163 BZV262162:CAB262163 CJR262162:CJX262163 CTN262162:CTT262163 DDJ262162:DDP262163 DNF262162:DNL262163 DXB262162:DXH262163 EGX262162:EHD262163 EQT262162:EQZ262163 FAP262162:FAV262163 FKL262162:FKR262163 FUH262162:FUN262163 GED262162:GEJ262163 GNZ262162:GOF262163 GXV262162:GYB262163 HHR262162:HHX262163 HRN262162:HRT262163 IBJ262162:IBP262163 ILF262162:ILL262163 IVB262162:IVH262163 JEX262162:JFD262163 JOT262162:JOZ262163 JYP262162:JYV262163 KIL262162:KIR262163 KSH262162:KSN262163 LCD262162:LCJ262163 LLZ262162:LMF262163 LVV262162:LWB262163 MFR262162:MFX262163 MPN262162:MPT262163 MZJ262162:MZP262163 NJF262162:NJL262163 NTB262162:NTH262163 OCX262162:ODD262163 OMT262162:OMZ262163 OWP262162:OWV262163 PGL262162:PGR262163 PQH262162:PQN262163 QAD262162:QAJ262163 QJZ262162:QKF262163 QTV262162:QUB262163 RDR262162:RDX262163 RNN262162:RNT262163 RXJ262162:RXP262163 SHF262162:SHL262163 SRB262162:SRH262163 TAX262162:TBD262163 TKT262162:TKZ262163 TUP262162:TUV262163 UEL262162:UER262163 UOH262162:UON262163 UYD262162:UYJ262163 VHZ262162:VIF262163 VRV262162:VSB262163 WBR262162:WBX262163 WLN262162:WLT262163 WVJ262162:WVP262163 B327698:H327699 IX327698:JD327699 ST327698:SZ327699 ACP327698:ACV327699 AML327698:AMR327699 AWH327698:AWN327699 BGD327698:BGJ327699 BPZ327698:BQF327699 BZV327698:CAB327699 CJR327698:CJX327699 CTN327698:CTT327699 DDJ327698:DDP327699 DNF327698:DNL327699 DXB327698:DXH327699 EGX327698:EHD327699 EQT327698:EQZ327699 FAP327698:FAV327699 FKL327698:FKR327699 FUH327698:FUN327699 GED327698:GEJ327699 GNZ327698:GOF327699 GXV327698:GYB327699 HHR327698:HHX327699 HRN327698:HRT327699 IBJ327698:IBP327699 ILF327698:ILL327699 IVB327698:IVH327699 JEX327698:JFD327699 JOT327698:JOZ327699 JYP327698:JYV327699 KIL327698:KIR327699 KSH327698:KSN327699 LCD327698:LCJ327699 LLZ327698:LMF327699 LVV327698:LWB327699 MFR327698:MFX327699 MPN327698:MPT327699 MZJ327698:MZP327699 NJF327698:NJL327699 NTB327698:NTH327699 OCX327698:ODD327699 OMT327698:OMZ327699 OWP327698:OWV327699 PGL327698:PGR327699 PQH327698:PQN327699 QAD327698:QAJ327699 QJZ327698:QKF327699 QTV327698:QUB327699 RDR327698:RDX327699 RNN327698:RNT327699 RXJ327698:RXP327699 SHF327698:SHL327699 SRB327698:SRH327699 TAX327698:TBD327699 TKT327698:TKZ327699 TUP327698:TUV327699 UEL327698:UER327699 UOH327698:UON327699 UYD327698:UYJ327699 VHZ327698:VIF327699 VRV327698:VSB327699 WBR327698:WBX327699 WLN327698:WLT327699 WVJ327698:WVP327699 B393234:H393235 IX393234:JD393235 ST393234:SZ393235 ACP393234:ACV393235 AML393234:AMR393235 AWH393234:AWN393235 BGD393234:BGJ393235 BPZ393234:BQF393235 BZV393234:CAB393235 CJR393234:CJX393235 CTN393234:CTT393235 DDJ393234:DDP393235 DNF393234:DNL393235 DXB393234:DXH393235 EGX393234:EHD393235 EQT393234:EQZ393235 FAP393234:FAV393235 FKL393234:FKR393235 FUH393234:FUN393235 GED393234:GEJ393235 GNZ393234:GOF393235 GXV393234:GYB393235 HHR393234:HHX393235 HRN393234:HRT393235 IBJ393234:IBP393235 ILF393234:ILL393235 IVB393234:IVH393235 JEX393234:JFD393235 JOT393234:JOZ393235 JYP393234:JYV393235 KIL393234:KIR393235 KSH393234:KSN393235 LCD393234:LCJ393235 LLZ393234:LMF393235 LVV393234:LWB393235 MFR393234:MFX393235 MPN393234:MPT393235 MZJ393234:MZP393235 NJF393234:NJL393235 NTB393234:NTH393235 OCX393234:ODD393235 OMT393234:OMZ393235 OWP393234:OWV393235 PGL393234:PGR393235 PQH393234:PQN393235 QAD393234:QAJ393235 QJZ393234:QKF393235 QTV393234:QUB393235 RDR393234:RDX393235 RNN393234:RNT393235 RXJ393234:RXP393235 SHF393234:SHL393235 SRB393234:SRH393235 TAX393234:TBD393235 TKT393234:TKZ393235 TUP393234:TUV393235 UEL393234:UER393235 UOH393234:UON393235 UYD393234:UYJ393235 VHZ393234:VIF393235 VRV393234:VSB393235 WBR393234:WBX393235 WLN393234:WLT393235 WVJ393234:WVP393235 B458770:H458771 IX458770:JD458771 ST458770:SZ458771 ACP458770:ACV458771 AML458770:AMR458771 AWH458770:AWN458771 BGD458770:BGJ458771 BPZ458770:BQF458771 BZV458770:CAB458771 CJR458770:CJX458771 CTN458770:CTT458771 DDJ458770:DDP458771 DNF458770:DNL458771 DXB458770:DXH458771 EGX458770:EHD458771 EQT458770:EQZ458771 FAP458770:FAV458771 FKL458770:FKR458771 FUH458770:FUN458771 GED458770:GEJ458771 GNZ458770:GOF458771 GXV458770:GYB458771 HHR458770:HHX458771 HRN458770:HRT458771 IBJ458770:IBP458771 ILF458770:ILL458771 IVB458770:IVH458771 JEX458770:JFD458771 JOT458770:JOZ458771 JYP458770:JYV458771 KIL458770:KIR458771 KSH458770:KSN458771 LCD458770:LCJ458771 LLZ458770:LMF458771 LVV458770:LWB458771 MFR458770:MFX458771 MPN458770:MPT458771 MZJ458770:MZP458771 NJF458770:NJL458771 NTB458770:NTH458771 OCX458770:ODD458771 OMT458770:OMZ458771 OWP458770:OWV458771 PGL458770:PGR458771 PQH458770:PQN458771 QAD458770:QAJ458771 QJZ458770:QKF458771 QTV458770:QUB458771 RDR458770:RDX458771 RNN458770:RNT458771 RXJ458770:RXP458771 SHF458770:SHL458771 SRB458770:SRH458771 TAX458770:TBD458771 TKT458770:TKZ458771 TUP458770:TUV458771 UEL458770:UER458771 UOH458770:UON458771 UYD458770:UYJ458771 VHZ458770:VIF458771 VRV458770:VSB458771 WBR458770:WBX458771 WLN458770:WLT458771 WVJ458770:WVP458771 B524306:H524307 IX524306:JD524307 ST524306:SZ524307 ACP524306:ACV524307 AML524306:AMR524307 AWH524306:AWN524307 BGD524306:BGJ524307 BPZ524306:BQF524307 BZV524306:CAB524307 CJR524306:CJX524307 CTN524306:CTT524307 DDJ524306:DDP524307 DNF524306:DNL524307 DXB524306:DXH524307 EGX524306:EHD524307 EQT524306:EQZ524307 FAP524306:FAV524307 FKL524306:FKR524307 FUH524306:FUN524307 GED524306:GEJ524307 GNZ524306:GOF524307 GXV524306:GYB524307 HHR524306:HHX524307 HRN524306:HRT524307 IBJ524306:IBP524307 ILF524306:ILL524307 IVB524306:IVH524307 JEX524306:JFD524307 JOT524306:JOZ524307 JYP524306:JYV524307 KIL524306:KIR524307 KSH524306:KSN524307 LCD524306:LCJ524307 LLZ524306:LMF524307 LVV524306:LWB524307 MFR524306:MFX524307 MPN524306:MPT524307 MZJ524306:MZP524307 NJF524306:NJL524307 NTB524306:NTH524307 OCX524306:ODD524307 OMT524306:OMZ524307 OWP524306:OWV524307 PGL524306:PGR524307 PQH524306:PQN524307 QAD524306:QAJ524307 QJZ524306:QKF524307 QTV524306:QUB524307 RDR524306:RDX524307 RNN524306:RNT524307 RXJ524306:RXP524307 SHF524306:SHL524307 SRB524306:SRH524307 TAX524306:TBD524307 TKT524306:TKZ524307 TUP524306:TUV524307 UEL524306:UER524307 UOH524306:UON524307 UYD524306:UYJ524307 VHZ524306:VIF524307 VRV524306:VSB524307 WBR524306:WBX524307 WLN524306:WLT524307 WVJ524306:WVP524307 B589842:H589843 IX589842:JD589843 ST589842:SZ589843 ACP589842:ACV589843 AML589842:AMR589843 AWH589842:AWN589843 BGD589842:BGJ589843 BPZ589842:BQF589843 BZV589842:CAB589843 CJR589842:CJX589843 CTN589842:CTT589843 DDJ589842:DDP589843 DNF589842:DNL589843 DXB589842:DXH589843 EGX589842:EHD589843 EQT589842:EQZ589843 FAP589842:FAV589843 FKL589842:FKR589843 FUH589842:FUN589843 GED589842:GEJ589843 GNZ589842:GOF589843 GXV589842:GYB589843 HHR589842:HHX589843 HRN589842:HRT589843 IBJ589842:IBP589843 ILF589842:ILL589843 IVB589842:IVH589843 JEX589842:JFD589843 JOT589842:JOZ589843 JYP589842:JYV589843 KIL589842:KIR589843 KSH589842:KSN589843 LCD589842:LCJ589843 LLZ589842:LMF589843 LVV589842:LWB589843 MFR589842:MFX589843 MPN589842:MPT589843 MZJ589842:MZP589843 NJF589842:NJL589843 NTB589842:NTH589843 OCX589842:ODD589843 OMT589842:OMZ589843 OWP589842:OWV589843 PGL589842:PGR589843 PQH589842:PQN589843 QAD589842:QAJ589843 QJZ589842:QKF589843 QTV589842:QUB589843 RDR589842:RDX589843 RNN589842:RNT589843 RXJ589842:RXP589843 SHF589842:SHL589843 SRB589842:SRH589843 TAX589842:TBD589843 TKT589842:TKZ589843 TUP589842:TUV589843 UEL589842:UER589843 UOH589842:UON589843 UYD589842:UYJ589843 VHZ589842:VIF589843 VRV589842:VSB589843 WBR589842:WBX589843 WLN589842:WLT589843 WVJ589842:WVP589843 B655378:H655379 IX655378:JD655379 ST655378:SZ655379 ACP655378:ACV655379 AML655378:AMR655379 AWH655378:AWN655379 BGD655378:BGJ655379 BPZ655378:BQF655379 BZV655378:CAB655379 CJR655378:CJX655379 CTN655378:CTT655379 DDJ655378:DDP655379 DNF655378:DNL655379 DXB655378:DXH655379 EGX655378:EHD655379 EQT655378:EQZ655379 FAP655378:FAV655379 FKL655378:FKR655379 FUH655378:FUN655379 GED655378:GEJ655379 GNZ655378:GOF655379 GXV655378:GYB655379 HHR655378:HHX655379 HRN655378:HRT655379 IBJ655378:IBP655379 ILF655378:ILL655379 IVB655378:IVH655379 JEX655378:JFD655379 JOT655378:JOZ655379 JYP655378:JYV655379 KIL655378:KIR655379 KSH655378:KSN655379 LCD655378:LCJ655379 LLZ655378:LMF655379 LVV655378:LWB655379 MFR655378:MFX655379 MPN655378:MPT655379 MZJ655378:MZP655379 NJF655378:NJL655379 NTB655378:NTH655379 OCX655378:ODD655379 OMT655378:OMZ655379 OWP655378:OWV655379 PGL655378:PGR655379 PQH655378:PQN655379 QAD655378:QAJ655379 QJZ655378:QKF655379 QTV655378:QUB655379 RDR655378:RDX655379 RNN655378:RNT655379 RXJ655378:RXP655379 SHF655378:SHL655379 SRB655378:SRH655379 TAX655378:TBD655379 TKT655378:TKZ655379 TUP655378:TUV655379 UEL655378:UER655379 UOH655378:UON655379 UYD655378:UYJ655379 VHZ655378:VIF655379 VRV655378:VSB655379 WBR655378:WBX655379 WLN655378:WLT655379 WVJ655378:WVP655379 B720914:H720915 IX720914:JD720915 ST720914:SZ720915 ACP720914:ACV720915 AML720914:AMR720915 AWH720914:AWN720915 BGD720914:BGJ720915 BPZ720914:BQF720915 BZV720914:CAB720915 CJR720914:CJX720915 CTN720914:CTT720915 DDJ720914:DDP720915 DNF720914:DNL720915 DXB720914:DXH720915 EGX720914:EHD720915 EQT720914:EQZ720915 FAP720914:FAV720915 FKL720914:FKR720915 FUH720914:FUN720915 GED720914:GEJ720915 GNZ720914:GOF720915 GXV720914:GYB720915 HHR720914:HHX720915 HRN720914:HRT720915 IBJ720914:IBP720915 ILF720914:ILL720915 IVB720914:IVH720915 JEX720914:JFD720915 JOT720914:JOZ720915 JYP720914:JYV720915 KIL720914:KIR720915 KSH720914:KSN720915 LCD720914:LCJ720915 LLZ720914:LMF720915 LVV720914:LWB720915 MFR720914:MFX720915 MPN720914:MPT720915 MZJ720914:MZP720915 NJF720914:NJL720915 NTB720914:NTH720915 OCX720914:ODD720915 OMT720914:OMZ720915 OWP720914:OWV720915 PGL720914:PGR720915 PQH720914:PQN720915 QAD720914:QAJ720915 QJZ720914:QKF720915 QTV720914:QUB720915 RDR720914:RDX720915 RNN720914:RNT720915 RXJ720914:RXP720915 SHF720914:SHL720915 SRB720914:SRH720915 TAX720914:TBD720915 TKT720914:TKZ720915 TUP720914:TUV720915 UEL720914:UER720915 UOH720914:UON720915 UYD720914:UYJ720915 VHZ720914:VIF720915 VRV720914:VSB720915 WBR720914:WBX720915 WLN720914:WLT720915 WVJ720914:WVP720915 B786450:H786451 IX786450:JD786451 ST786450:SZ786451 ACP786450:ACV786451 AML786450:AMR786451 AWH786450:AWN786451 BGD786450:BGJ786451 BPZ786450:BQF786451 BZV786450:CAB786451 CJR786450:CJX786451 CTN786450:CTT786451 DDJ786450:DDP786451 DNF786450:DNL786451 DXB786450:DXH786451 EGX786450:EHD786451 EQT786450:EQZ786451 FAP786450:FAV786451 FKL786450:FKR786451 FUH786450:FUN786451 GED786450:GEJ786451 GNZ786450:GOF786451 GXV786450:GYB786451 HHR786450:HHX786451 HRN786450:HRT786451 IBJ786450:IBP786451 ILF786450:ILL786451 IVB786450:IVH786451 JEX786450:JFD786451 JOT786450:JOZ786451 JYP786450:JYV786451 KIL786450:KIR786451 KSH786450:KSN786451 LCD786450:LCJ786451 LLZ786450:LMF786451 LVV786450:LWB786451 MFR786450:MFX786451 MPN786450:MPT786451 MZJ786450:MZP786451 NJF786450:NJL786451 NTB786450:NTH786451 OCX786450:ODD786451 OMT786450:OMZ786451 OWP786450:OWV786451 PGL786450:PGR786451 PQH786450:PQN786451 QAD786450:QAJ786451 QJZ786450:QKF786451 QTV786450:QUB786451 RDR786450:RDX786451 RNN786450:RNT786451 RXJ786450:RXP786451 SHF786450:SHL786451 SRB786450:SRH786451 TAX786450:TBD786451 TKT786450:TKZ786451 TUP786450:TUV786451 UEL786450:UER786451 UOH786450:UON786451 UYD786450:UYJ786451 VHZ786450:VIF786451 VRV786450:VSB786451 WBR786450:WBX786451 WLN786450:WLT786451 WVJ786450:WVP786451 B851986:H851987 IX851986:JD851987 ST851986:SZ851987 ACP851986:ACV851987 AML851986:AMR851987 AWH851986:AWN851987 BGD851986:BGJ851987 BPZ851986:BQF851987 BZV851986:CAB851987 CJR851986:CJX851987 CTN851986:CTT851987 DDJ851986:DDP851987 DNF851986:DNL851987 DXB851986:DXH851987 EGX851986:EHD851987 EQT851986:EQZ851987 FAP851986:FAV851987 FKL851986:FKR851987 FUH851986:FUN851987 GED851986:GEJ851987 GNZ851986:GOF851987 GXV851986:GYB851987 HHR851986:HHX851987 HRN851986:HRT851987 IBJ851986:IBP851987 ILF851986:ILL851987 IVB851986:IVH851987 JEX851986:JFD851987 JOT851986:JOZ851987 JYP851986:JYV851987 KIL851986:KIR851987 KSH851986:KSN851987 LCD851986:LCJ851987 LLZ851986:LMF851987 LVV851986:LWB851987 MFR851986:MFX851987 MPN851986:MPT851987 MZJ851986:MZP851987 NJF851986:NJL851987 NTB851986:NTH851987 OCX851986:ODD851987 OMT851986:OMZ851987 OWP851986:OWV851987 PGL851986:PGR851987 PQH851986:PQN851987 QAD851986:QAJ851987 QJZ851986:QKF851987 QTV851986:QUB851987 RDR851986:RDX851987 RNN851986:RNT851987 RXJ851986:RXP851987 SHF851986:SHL851987 SRB851986:SRH851987 TAX851986:TBD851987 TKT851986:TKZ851987 TUP851986:TUV851987 UEL851986:UER851987 UOH851986:UON851987 UYD851986:UYJ851987 VHZ851986:VIF851987 VRV851986:VSB851987 WBR851986:WBX851987 WLN851986:WLT851987 WVJ851986:WVP851987 B917522:H917523 IX917522:JD917523 ST917522:SZ917523 ACP917522:ACV917523 AML917522:AMR917523 AWH917522:AWN917523 BGD917522:BGJ917523 BPZ917522:BQF917523 BZV917522:CAB917523 CJR917522:CJX917523 CTN917522:CTT917523 DDJ917522:DDP917523 DNF917522:DNL917523 DXB917522:DXH917523 EGX917522:EHD917523 EQT917522:EQZ917523 FAP917522:FAV917523 FKL917522:FKR917523 FUH917522:FUN917523 GED917522:GEJ917523 GNZ917522:GOF917523 GXV917522:GYB917523 HHR917522:HHX917523 HRN917522:HRT917523 IBJ917522:IBP917523 ILF917522:ILL917523 IVB917522:IVH917523 JEX917522:JFD917523 JOT917522:JOZ917523 JYP917522:JYV917523 KIL917522:KIR917523 KSH917522:KSN917523 LCD917522:LCJ917523 LLZ917522:LMF917523 LVV917522:LWB917523 MFR917522:MFX917523 MPN917522:MPT917523 MZJ917522:MZP917523 NJF917522:NJL917523 NTB917522:NTH917523 OCX917522:ODD917523 OMT917522:OMZ917523 OWP917522:OWV917523 PGL917522:PGR917523 PQH917522:PQN917523 QAD917522:QAJ917523 QJZ917522:QKF917523 QTV917522:QUB917523 RDR917522:RDX917523 RNN917522:RNT917523 RXJ917522:RXP917523 SHF917522:SHL917523 SRB917522:SRH917523 TAX917522:TBD917523 TKT917522:TKZ917523 TUP917522:TUV917523 UEL917522:UER917523 UOH917522:UON917523 UYD917522:UYJ917523 VHZ917522:VIF917523 VRV917522:VSB917523 WBR917522:WBX917523 WLN917522:WLT917523 WVJ917522:WVP917523 B983058:H983059 IX983058:JD983059 ST983058:SZ983059 ACP983058:ACV983059 AML983058:AMR983059 AWH983058:AWN983059 BGD983058:BGJ983059 BPZ983058:BQF983059 BZV983058:CAB983059 CJR983058:CJX983059 CTN983058:CTT983059 DDJ983058:DDP983059 DNF983058:DNL983059 DXB983058:DXH983059 EGX983058:EHD983059 EQT983058:EQZ983059 FAP983058:FAV983059 FKL983058:FKR983059 FUH983058:FUN983059 GED983058:GEJ983059 GNZ983058:GOF983059 GXV983058:GYB983059 HHR983058:HHX983059 HRN983058:HRT983059 IBJ983058:IBP983059 ILF983058:ILL983059 IVB983058:IVH983059 JEX983058:JFD983059 JOT983058:JOZ983059 JYP983058:JYV983059 KIL983058:KIR983059 KSH983058:KSN983059 LCD983058:LCJ983059 LLZ983058:LMF983059 LVV983058:LWB983059 MFR983058:MFX983059 MPN983058:MPT983059 MZJ983058:MZP983059 NJF983058:NJL983059 NTB983058:NTH983059 OCX983058:ODD983059 OMT983058:OMZ983059 OWP983058:OWV983059 PGL983058:PGR983059 PQH983058:PQN983059 QAD983058:QAJ983059 QJZ983058:QKF983059 QTV983058:QUB983059 RDR983058:RDX983059 RNN983058:RNT983059 RXJ983058:RXP983059 SHF983058:SHL983059 SRB983058:SRH983059 TAX983058:TBD983059 TKT983058:TKZ983059 TUP983058:TUV983059 UEL983058:UER983059 UOH983058:UON983059 UYD983058:UYJ983059 VHZ983058:VIF983059 VRV983058:VSB983059 WBR983058:WBX983059 WLN983058:WLT983059 WVJ983058:WVP983059 B22:H23 IX22:JD23 ST22:SZ23 ACP22:ACV23 AML22:AMR23 AWH22:AWN23 BGD22:BGJ23 BPZ22:BQF23 BZV22:CAB23 CJR22:CJX23 CTN22:CTT23 DDJ22:DDP23 DNF22:DNL23 DXB22:DXH23 EGX22:EHD23 EQT22:EQZ23 FAP22:FAV23 FKL22:FKR23 FUH22:FUN23 GED22:GEJ23 GNZ22:GOF23 GXV22:GYB23 HHR22:HHX23 HRN22:HRT23 IBJ22:IBP23 ILF22:ILL23 IVB22:IVH23 JEX22:JFD23 JOT22:JOZ23 JYP22:JYV23 KIL22:KIR23 KSH22:KSN23 LCD22:LCJ23 LLZ22:LMF23 LVV22:LWB23 MFR22:MFX23 MPN22:MPT23 MZJ22:MZP23 NJF22:NJL23 NTB22:NTH23 OCX22:ODD23 OMT22:OMZ23 OWP22:OWV23 PGL22:PGR23 PQH22:PQN23 QAD22:QAJ23 QJZ22:QKF23 QTV22:QUB23 RDR22:RDX23 RNN22:RNT23 RXJ22:RXP23 SHF22:SHL23 SRB22:SRH23 TAX22:TBD23 TKT22:TKZ23 TUP22:TUV23 UEL22:UER23 UOH22:UON23 UYD22:UYJ23 VHZ22:VIF23 VRV22:VSB23 WBR22:WBX23 WLN22:WLT23 WVJ22:WVP23 B65558:H65559 IX65558:JD65559 ST65558:SZ65559 ACP65558:ACV65559 AML65558:AMR65559 AWH65558:AWN65559 BGD65558:BGJ65559 BPZ65558:BQF65559 BZV65558:CAB65559 CJR65558:CJX65559 CTN65558:CTT65559 DDJ65558:DDP65559 DNF65558:DNL65559 DXB65558:DXH65559 EGX65558:EHD65559 EQT65558:EQZ65559 FAP65558:FAV65559 FKL65558:FKR65559 FUH65558:FUN65559 GED65558:GEJ65559 GNZ65558:GOF65559 GXV65558:GYB65559 HHR65558:HHX65559 HRN65558:HRT65559 IBJ65558:IBP65559 ILF65558:ILL65559 IVB65558:IVH65559 JEX65558:JFD65559 JOT65558:JOZ65559 JYP65558:JYV65559 KIL65558:KIR65559 KSH65558:KSN65559 LCD65558:LCJ65559 LLZ65558:LMF65559 LVV65558:LWB65559 MFR65558:MFX65559 MPN65558:MPT65559 MZJ65558:MZP65559 NJF65558:NJL65559 NTB65558:NTH65559 OCX65558:ODD65559 OMT65558:OMZ65559 OWP65558:OWV65559 PGL65558:PGR65559 PQH65558:PQN65559 QAD65558:QAJ65559 QJZ65558:QKF65559 QTV65558:QUB65559 RDR65558:RDX65559 RNN65558:RNT65559 RXJ65558:RXP65559 SHF65558:SHL65559 SRB65558:SRH65559 TAX65558:TBD65559 TKT65558:TKZ65559 TUP65558:TUV65559 UEL65558:UER65559 UOH65558:UON65559 UYD65558:UYJ65559 VHZ65558:VIF65559 VRV65558:VSB65559 WBR65558:WBX65559 WLN65558:WLT65559 WVJ65558:WVP65559 B131094:H131095 IX131094:JD131095 ST131094:SZ131095 ACP131094:ACV131095 AML131094:AMR131095 AWH131094:AWN131095 BGD131094:BGJ131095 BPZ131094:BQF131095 BZV131094:CAB131095 CJR131094:CJX131095 CTN131094:CTT131095 DDJ131094:DDP131095 DNF131094:DNL131095 DXB131094:DXH131095 EGX131094:EHD131095 EQT131094:EQZ131095 FAP131094:FAV131095 FKL131094:FKR131095 FUH131094:FUN131095 GED131094:GEJ131095 GNZ131094:GOF131095 GXV131094:GYB131095 HHR131094:HHX131095 HRN131094:HRT131095 IBJ131094:IBP131095 ILF131094:ILL131095 IVB131094:IVH131095 JEX131094:JFD131095 JOT131094:JOZ131095 JYP131094:JYV131095 KIL131094:KIR131095 KSH131094:KSN131095 LCD131094:LCJ131095 LLZ131094:LMF131095 LVV131094:LWB131095 MFR131094:MFX131095 MPN131094:MPT131095 MZJ131094:MZP131095 NJF131094:NJL131095 NTB131094:NTH131095 OCX131094:ODD131095 OMT131094:OMZ131095 OWP131094:OWV131095 PGL131094:PGR131095 PQH131094:PQN131095 QAD131094:QAJ131095 QJZ131094:QKF131095 QTV131094:QUB131095 RDR131094:RDX131095 RNN131094:RNT131095 RXJ131094:RXP131095 SHF131094:SHL131095 SRB131094:SRH131095 TAX131094:TBD131095 TKT131094:TKZ131095 TUP131094:TUV131095 UEL131094:UER131095 UOH131094:UON131095 UYD131094:UYJ131095 VHZ131094:VIF131095 VRV131094:VSB131095 WBR131094:WBX131095 WLN131094:WLT131095 WVJ131094:WVP131095 B196630:H196631 IX196630:JD196631 ST196630:SZ196631 ACP196630:ACV196631 AML196630:AMR196631 AWH196630:AWN196631 BGD196630:BGJ196631 BPZ196630:BQF196631 BZV196630:CAB196631 CJR196630:CJX196631 CTN196630:CTT196631 DDJ196630:DDP196631 DNF196630:DNL196631 DXB196630:DXH196631 EGX196630:EHD196631 EQT196630:EQZ196631 FAP196630:FAV196631 FKL196630:FKR196631 FUH196630:FUN196631 GED196630:GEJ196631 GNZ196630:GOF196631 GXV196630:GYB196631 HHR196630:HHX196631 HRN196630:HRT196631 IBJ196630:IBP196631 ILF196630:ILL196631 IVB196630:IVH196631 JEX196630:JFD196631 JOT196630:JOZ196631 JYP196630:JYV196631 KIL196630:KIR196631 KSH196630:KSN196631 LCD196630:LCJ196631 LLZ196630:LMF196631 LVV196630:LWB196631 MFR196630:MFX196631 MPN196630:MPT196631 MZJ196630:MZP196631 NJF196630:NJL196631 NTB196630:NTH196631 OCX196630:ODD196631 OMT196630:OMZ196631 OWP196630:OWV196631 PGL196630:PGR196631 PQH196630:PQN196631 QAD196630:QAJ196631 QJZ196630:QKF196631 QTV196630:QUB196631 RDR196630:RDX196631 RNN196630:RNT196631 RXJ196630:RXP196631 SHF196630:SHL196631 SRB196630:SRH196631 TAX196630:TBD196631 TKT196630:TKZ196631 TUP196630:TUV196631 UEL196630:UER196631 UOH196630:UON196631 UYD196630:UYJ196631 VHZ196630:VIF196631 VRV196630:VSB196631 WBR196630:WBX196631 WLN196630:WLT196631 WVJ196630:WVP196631 B262166:H262167 IX262166:JD262167 ST262166:SZ262167 ACP262166:ACV262167 AML262166:AMR262167 AWH262166:AWN262167 BGD262166:BGJ262167 BPZ262166:BQF262167 BZV262166:CAB262167 CJR262166:CJX262167 CTN262166:CTT262167 DDJ262166:DDP262167 DNF262166:DNL262167 DXB262166:DXH262167 EGX262166:EHD262167 EQT262166:EQZ262167 FAP262166:FAV262167 FKL262166:FKR262167 FUH262166:FUN262167 GED262166:GEJ262167 GNZ262166:GOF262167 GXV262166:GYB262167 HHR262166:HHX262167 HRN262166:HRT262167 IBJ262166:IBP262167 ILF262166:ILL262167 IVB262166:IVH262167 JEX262166:JFD262167 JOT262166:JOZ262167 JYP262166:JYV262167 KIL262166:KIR262167 KSH262166:KSN262167 LCD262166:LCJ262167 LLZ262166:LMF262167 LVV262166:LWB262167 MFR262166:MFX262167 MPN262166:MPT262167 MZJ262166:MZP262167 NJF262166:NJL262167 NTB262166:NTH262167 OCX262166:ODD262167 OMT262166:OMZ262167 OWP262166:OWV262167 PGL262166:PGR262167 PQH262166:PQN262167 QAD262166:QAJ262167 QJZ262166:QKF262167 QTV262166:QUB262167 RDR262166:RDX262167 RNN262166:RNT262167 RXJ262166:RXP262167 SHF262166:SHL262167 SRB262166:SRH262167 TAX262166:TBD262167 TKT262166:TKZ262167 TUP262166:TUV262167 UEL262166:UER262167 UOH262166:UON262167 UYD262166:UYJ262167 VHZ262166:VIF262167 VRV262166:VSB262167 WBR262166:WBX262167 WLN262166:WLT262167 WVJ262166:WVP262167 B327702:H327703 IX327702:JD327703 ST327702:SZ327703 ACP327702:ACV327703 AML327702:AMR327703 AWH327702:AWN327703 BGD327702:BGJ327703 BPZ327702:BQF327703 BZV327702:CAB327703 CJR327702:CJX327703 CTN327702:CTT327703 DDJ327702:DDP327703 DNF327702:DNL327703 DXB327702:DXH327703 EGX327702:EHD327703 EQT327702:EQZ327703 FAP327702:FAV327703 FKL327702:FKR327703 FUH327702:FUN327703 GED327702:GEJ327703 GNZ327702:GOF327703 GXV327702:GYB327703 HHR327702:HHX327703 HRN327702:HRT327703 IBJ327702:IBP327703 ILF327702:ILL327703 IVB327702:IVH327703 JEX327702:JFD327703 JOT327702:JOZ327703 JYP327702:JYV327703 KIL327702:KIR327703 KSH327702:KSN327703 LCD327702:LCJ327703 LLZ327702:LMF327703 LVV327702:LWB327703 MFR327702:MFX327703 MPN327702:MPT327703 MZJ327702:MZP327703 NJF327702:NJL327703 NTB327702:NTH327703 OCX327702:ODD327703 OMT327702:OMZ327703 OWP327702:OWV327703 PGL327702:PGR327703 PQH327702:PQN327703 QAD327702:QAJ327703 QJZ327702:QKF327703 QTV327702:QUB327703 RDR327702:RDX327703 RNN327702:RNT327703 RXJ327702:RXP327703 SHF327702:SHL327703 SRB327702:SRH327703 TAX327702:TBD327703 TKT327702:TKZ327703 TUP327702:TUV327703 UEL327702:UER327703 UOH327702:UON327703 UYD327702:UYJ327703 VHZ327702:VIF327703 VRV327702:VSB327703 WBR327702:WBX327703 WLN327702:WLT327703 WVJ327702:WVP327703 B393238:H393239 IX393238:JD393239 ST393238:SZ393239 ACP393238:ACV393239 AML393238:AMR393239 AWH393238:AWN393239 BGD393238:BGJ393239 BPZ393238:BQF393239 BZV393238:CAB393239 CJR393238:CJX393239 CTN393238:CTT393239 DDJ393238:DDP393239 DNF393238:DNL393239 DXB393238:DXH393239 EGX393238:EHD393239 EQT393238:EQZ393239 FAP393238:FAV393239 FKL393238:FKR393239 FUH393238:FUN393239 GED393238:GEJ393239 GNZ393238:GOF393239 GXV393238:GYB393239 HHR393238:HHX393239 HRN393238:HRT393239 IBJ393238:IBP393239 ILF393238:ILL393239 IVB393238:IVH393239 JEX393238:JFD393239 JOT393238:JOZ393239 JYP393238:JYV393239 KIL393238:KIR393239 KSH393238:KSN393239 LCD393238:LCJ393239 LLZ393238:LMF393239 LVV393238:LWB393239 MFR393238:MFX393239 MPN393238:MPT393239 MZJ393238:MZP393239 NJF393238:NJL393239 NTB393238:NTH393239 OCX393238:ODD393239 OMT393238:OMZ393239 OWP393238:OWV393239 PGL393238:PGR393239 PQH393238:PQN393239 QAD393238:QAJ393239 QJZ393238:QKF393239 QTV393238:QUB393239 RDR393238:RDX393239 RNN393238:RNT393239 RXJ393238:RXP393239 SHF393238:SHL393239 SRB393238:SRH393239 TAX393238:TBD393239 TKT393238:TKZ393239 TUP393238:TUV393239 UEL393238:UER393239 UOH393238:UON393239 UYD393238:UYJ393239 VHZ393238:VIF393239 VRV393238:VSB393239 WBR393238:WBX393239 WLN393238:WLT393239 WVJ393238:WVP393239 B458774:H458775 IX458774:JD458775 ST458774:SZ458775 ACP458774:ACV458775 AML458774:AMR458775 AWH458774:AWN458775 BGD458774:BGJ458775 BPZ458774:BQF458775 BZV458774:CAB458775 CJR458774:CJX458775 CTN458774:CTT458775 DDJ458774:DDP458775 DNF458774:DNL458775 DXB458774:DXH458775 EGX458774:EHD458775 EQT458774:EQZ458775 FAP458774:FAV458775 FKL458774:FKR458775 FUH458774:FUN458775 GED458774:GEJ458775 GNZ458774:GOF458775 GXV458774:GYB458775 HHR458774:HHX458775 HRN458774:HRT458775 IBJ458774:IBP458775 ILF458774:ILL458775 IVB458774:IVH458775 JEX458774:JFD458775 JOT458774:JOZ458775 JYP458774:JYV458775 KIL458774:KIR458775 KSH458774:KSN458775 LCD458774:LCJ458775 LLZ458774:LMF458775 LVV458774:LWB458775 MFR458774:MFX458775 MPN458774:MPT458775 MZJ458774:MZP458775 NJF458774:NJL458775 NTB458774:NTH458775 OCX458774:ODD458775 OMT458774:OMZ458775 OWP458774:OWV458775 PGL458774:PGR458775 PQH458774:PQN458775 QAD458774:QAJ458775 QJZ458774:QKF458775 QTV458774:QUB458775 RDR458774:RDX458775 RNN458774:RNT458775 RXJ458774:RXP458775 SHF458774:SHL458775 SRB458774:SRH458775 TAX458774:TBD458775 TKT458774:TKZ458775 TUP458774:TUV458775 UEL458774:UER458775 UOH458774:UON458775 UYD458774:UYJ458775 VHZ458774:VIF458775 VRV458774:VSB458775 WBR458774:WBX458775 WLN458774:WLT458775 WVJ458774:WVP458775 B524310:H524311 IX524310:JD524311 ST524310:SZ524311 ACP524310:ACV524311 AML524310:AMR524311 AWH524310:AWN524311 BGD524310:BGJ524311 BPZ524310:BQF524311 BZV524310:CAB524311 CJR524310:CJX524311 CTN524310:CTT524311 DDJ524310:DDP524311 DNF524310:DNL524311 DXB524310:DXH524311 EGX524310:EHD524311 EQT524310:EQZ524311 FAP524310:FAV524311 FKL524310:FKR524311 FUH524310:FUN524311 GED524310:GEJ524311 GNZ524310:GOF524311 GXV524310:GYB524311 HHR524310:HHX524311 HRN524310:HRT524311 IBJ524310:IBP524311 ILF524310:ILL524311 IVB524310:IVH524311 JEX524310:JFD524311 JOT524310:JOZ524311 JYP524310:JYV524311 KIL524310:KIR524311 KSH524310:KSN524311 LCD524310:LCJ524311 LLZ524310:LMF524311 LVV524310:LWB524311 MFR524310:MFX524311 MPN524310:MPT524311 MZJ524310:MZP524311 NJF524310:NJL524311 NTB524310:NTH524311 OCX524310:ODD524311 OMT524310:OMZ524311 OWP524310:OWV524311 PGL524310:PGR524311 PQH524310:PQN524311 QAD524310:QAJ524311 QJZ524310:QKF524311 QTV524310:QUB524311 RDR524310:RDX524311 RNN524310:RNT524311 RXJ524310:RXP524311 SHF524310:SHL524311 SRB524310:SRH524311 TAX524310:TBD524311 TKT524310:TKZ524311 TUP524310:TUV524311 UEL524310:UER524311 UOH524310:UON524311 UYD524310:UYJ524311 VHZ524310:VIF524311 VRV524310:VSB524311 WBR524310:WBX524311 WLN524310:WLT524311 WVJ524310:WVP524311 B589846:H589847 IX589846:JD589847 ST589846:SZ589847 ACP589846:ACV589847 AML589846:AMR589847 AWH589846:AWN589847 BGD589846:BGJ589847 BPZ589846:BQF589847 BZV589846:CAB589847 CJR589846:CJX589847 CTN589846:CTT589847 DDJ589846:DDP589847 DNF589846:DNL589847 DXB589846:DXH589847 EGX589846:EHD589847 EQT589846:EQZ589847 FAP589846:FAV589847 FKL589846:FKR589847 FUH589846:FUN589847 GED589846:GEJ589847 GNZ589846:GOF589847 GXV589846:GYB589847 HHR589846:HHX589847 HRN589846:HRT589847 IBJ589846:IBP589847 ILF589846:ILL589847 IVB589846:IVH589847 JEX589846:JFD589847 JOT589846:JOZ589847 JYP589846:JYV589847 KIL589846:KIR589847 KSH589846:KSN589847 LCD589846:LCJ589847 LLZ589846:LMF589847 LVV589846:LWB589847 MFR589846:MFX589847 MPN589846:MPT589847 MZJ589846:MZP589847 NJF589846:NJL589847 NTB589846:NTH589847 OCX589846:ODD589847 OMT589846:OMZ589847 OWP589846:OWV589847 PGL589846:PGR589847 PQH589846:PQN589847 QAD589846:QAJ589847 QJZ589846:QKF589847 QTV589846:QUB589847 RDR589846:RDX589847 RNN589846:RNT589847 RXJ589846:RXP589847 SHF589846:SHL589847 SRB589846:SRH589847 TAX589846:TBD589847 TKT589846:TKZ589847 TUP589846:TUV589847 UEL589846:UER589847 UOH589846:UON589847 UYD589846:UYJ589847 VHZ589846:VIF589847 VRV589846:VSB589847 WBR589846:WBX589847 WLN589846:WLT589847 WVJ589846:WVP589847 B655382:H655383 IX655382:JD655383 ST655382:SZ655383 ACP655382:ACV655383 AML655382:AMR655383 AWH655382:AWN655383 BGD655382:BGJ655383 BPZ655382:BQF655383 BZV655382:CAB655383 CJR655382:CJX655383 CTN655382:CTT655383 DDJ655382:DDP655383 DNF655382:DNL655383 DXB655382:DXH655383 EGX655382:EHD655383 EQT655382:EQZ655383 FAP655382:FAV655383 FKL655382:FKR655383 FUH655382:FUN655383 GED655382:GEJ655383 GNZ655382:GOF655383 GXV655382:GYB655383 HHR655382:HHX655383 HRN655382:HRT655383 IBJ655382:IBP655383 ILF655382:ILL655383 IVB655382:IVH655383 JEX655382:JFD655383 JOT655382:JOZ655383 JYP655382:JYV655383 KIL655382:KIR655383 KSH655382:KSN655383 LCD655382:LCJ655383 LLZ655382:LMF655383 LVV655382:LWB655383 MFR655382:MFX655383 MPN655382:MPT655383 MZJ655382:MZP655383 NJF655382:NJL655383 NTB655382:NTH655383 OCX655382:ODD655383 OMT655382:OMZ655383 OWP655382:OWV655383 PGL655382:PGR655383 PQH655382:PQN655383 QAD655382:QAJ655383 QJZ655382:QKF655383 QTV655382:QUB655383 RDR655382:RDX655383 RNN655382:RNT655383 RXJ655382:RXP655383 SHF655382:SHL655383 SRB655382:SRH655383 TAX655382:TBD655383 TKT655382:TKZ655383 TUP655382:TUV655383 UEL655382:UER655383 UOH655382:UON655383 UYD655382:UYJ655383 VHZ655382:VIF655383 VRV655382:VSB655383 WBR655382:WBX655383 WLN655382:WLT655383 WVJ655382:WVP655383 B720918:H720919 IX720918:JD720919 ST720918:SZ720919 ACP720918:ACV720919 AML720918:AMR720919 AWH720918:AWN720919 BGD720918:BGJ720919 BPZ720918:BQF720919 BZV720918:CAB720919 CJR720918:CJX720919 CTN720918:CTT720919 DDJ720918:DDP720919 DNF720918:DNL720919 DXB720918:DXH720919 EGX720918:EHD720919 EQT720918:EQZ720919 FAP720918:FAV720919 FKL720918:FKR720919 FUH720918:FUN720919 GED720918:GEJ720919 GNZ720918:GOF720919 GXV720918:GYB720919 HHR720918:HHX720919 HRN720918:HRT720919 IBJ720918:IBP720919 ILF720918:ILL720919 IVB720918:IVH720919 JEX720918:JFD720919 JOT720918:JOZ720919 JYP720918:JYV720919 KIL720918:KIR720919 KSH720918:KSN720919 LCD720918:LCJ720919 LLZ720918:LMF720919 LVV720918:LWB720919 MFR720918:MFX720919 MPN720918:MPT720919 MZJ720918:MZP720919 NJF720918:NJL720919 NTB720918:NTH720919 OCX720918:ODD720919 OMT720918:OMZ720919 OWP720918:OWV720919 PGL720918:PGR720919 PQH720918:PQN720919 QAD720918:QAJ720919 QJZ720918:QKF720919 QTV720918:QUB720919 RDR720918:RDX720919 RNN720918:RNT720919 RXJ720918:RXP720919 SHF720918:SHL720919 SRB720918:SRH720919 TAX720918:TBD720919 TKT720918:TKZ720919 TUP720918:TUV720919 UEL720918:UER720919 UOH720918:UON720919 UYD720918:UYJ720919 VHZ720918:VIF720919 VRV720918:VSB720919 WBR720918:WBX720919 WLN720918:WLT720919 WVJ720918:WVP720919 B786454:H786455 IX786454:JD786455 ST786454:SZ786455 ACP786454:ACV786455 AML786454:AMR786455 AWH786454:AWN786455 BGD786454:BGJ786455 BPZ786454:BQF786455 BZV786454:CAB786455 CJR786454:CJX786455 CTN786454:CTT786455 DDJ786454:DDP786455 DNF786454:DNL786455 DXB786454:DXH786455 EGX786454:EHD786455 EQT786454:EQZ786455 FAP786454:FAV786455 FKL786454:FKR786455 FUH786454:FUN786455 GED786454:GEJ786455 GNZ786454:GOF786455 GXV786454:GYB786455 HHR786454:HHX786455 HRN786454:HRT786455 IBJ786454:IBP786455 ILF786454:ILL786455 IVB786454:IVH786455 JEX786454:JFD786455 JOT786454:JOZ786455 JYP786454:JYV786455 KIL786454:KIR786455 KSH786454:KSN786455 LCD786454:LCJ786455 LLZ786454:LMF786455 LVV786454:LWB786455 MFR786454:MFX786455 MPN786454:MPT786455 MZJ786454:MZP786455 NJF786454:NJL786455 NTB786454:NTH786455 OCX786454:ODD786455 OMT786454:OMZ786455 OWP786454:OWV786455 PGL786454:PGR786455 PQH786454:PQN786455 QAD786454:QAJ786455 QJZ786454:QKF786455 QTV786454:QUB786455 RDR786454:RDX786455 RNN786454:RNT786455 RXJ786454:RXP786455 SHF786454:SHL786455 SRB786454:SRH786455 TAX786454:TBD786455 TKT786454:TKZ786455 TUP786454:TUV786455 UEL786454:UER786455 UOH786454:UON786455 UYD786454:UYJ786455 VHZ786454:VIF786455 VRV786454:VSB786455 WBR786454:WBX786455 WLN786454:WLT786455 WVJ786454:WVP786455 B851990:H851991 IX851990:JD851991 ST851990:SZ851991 ACP851990:ACV851991 AML851990:AMR851991 AWH851990:AWN851991 BGD851990:BGJ851991 BPZ851990:BQF851991 BZV851990:CAB851991 CJR851990:CJX851991 CTN851990:CTT851991 DDJ851990:DDP851991 DNF851990:DNL851991 DXB851990:DXH851991 EGX851990:EHD851991 EQT851990:EQZ851991 FAP851990:FAV851991 FKL851990:FKR851991 FUH851990:FUN851991 GED851990:GEJ851991 GNZ851990:GOF851991 GXV851990:GYB851991 HHR851990:HHX851991 HRN851990:HRT851991 IBJ851990:IBP851991 ILF851990:ILL851991 IVB851990:IVH851991 JEX851990:JFD851991 JOT851990:JOZ851991 JYP851990:JYV851991 KIL851990:KIR851991 KSH851990:KSN851991 LCD851990:LCJ851991 LLZ851990:LMF851991 LVV851990:LWB851991 MFR851990:MFX851991 MPN851990:MPT851991 MZJ851990:MZP851991 NJF851990:NJL851991 NTB851990:NTH851991 OCX851990:ODD851991 OMT851990:OMZ851991 OWP851990:OWV851991 PGL851990:PGR851991 PQH851990:PQN851991 QAD851990:QAJ851991 QJZ851990:QKF851991 QTV851990:QUB851991 RDR851990:RDX851991 RNN851990:RNT851991 RXJ851990:RXP851991 SHF851990:SHL851991 SRB851990:SRH851991 TAX851990:TBD851991 TKT851990:TKZ851991 TUP851990:TUV851991 UEL851990:UER851991 UOH851990:UON851991 UYD851990:UYJ851991 VHZ851990:VIF851991 VRV851990:VSB851991 WBR851990:WBX851991 WLN851990:WLT851991 WVJ851990:WVP851991 B917526:H917527 IX917526:JD917527 ST917526:SZ917527 ACP917526:ACV917527 AML917526:AMR917527 AWH917526:AWN917527 BGD917526:BGJ917527 BPZ917526:BQF917527 BZV917526:CAB917527 CJR917526:CJX917527 CTN917526:CTT917527 DDJ917526:DDP917527 DNF917526:DNL917527 DXB917526:DXH917527 EGX917526:EHD917527 EQT917526:EQZ917527 FAP917526:FAV917527 FKL917526:FKR917527 FUH917526:FUN917527 GED917526:GEJ917527 GNZ917526:GOF917527 GXV917526:GYB917527 HHR917526:HHX917527 HRN917526:HRT917527 IBJ917526:IBP917527 ILF917526:ILL917527 IVB917526:IVH917527 JEX917526:JFD917527 JOT917526:JOZ917527 JYP917526:JYV917527 KIL917526:KIR917527 KSH917526:KSN917527 LCD917526:LCJ917527 LLZ917526:LMF917527 LVV917526:LWB917527 MFR917526:MFX917527 MPN917526:MPT917527 MZJ917526:MZP917527 NJF917526:NJL917527 NTB917526:NTH917527 OCX917526:ODD917527 OMT917526:OMZ917527 OWP917526:OWV917527 PGL917526:PGR917527 PQH917526:PQN917527 QAD917526:QAJ917527 QJZ917526:QKF917527 QTV917526:QUB917527 RDR917526:RDX917527 RNN917526:RNT917527 RXJ917526:RXP917527 SHF917526:SHL917527 SRB917526:SRH917527 TAX917526:TBD917527 TKT917526:TKZ917527 TUP917526:TUV917527 UEL917526:UER917527 UOH917526:UON917527 UYD917526:UYJ917527 VHZ917526:VIF917527 VRV917526:VSB917527 WBR917526:WBX917527 WLN917526:WLT917527 WVJ917526:WVP917527 B983062:H983063 IX983062:JD983063 ST983062:SZ983063 ACP983062:ACV983063 AML983062:AMR983063 AWH983062:AWN983063 BGD983062:BGJ983063 BPZ983062:BQF983063 BZV983062:CAB983063 CJR983062:CJX983063 CTN983062:CTT983063 DDJ983062:DDP983063 DNF983062:DNL983063 DXB983062:DXH983063 EGX983062:EHD983063 EQT983062:EQZ983063 FAP983062:FAV983063 FKL983062:FKR983063 FUH983062:FUN983063 GED983062:GEJ983063 GNZ983062:GOF983063 GXV983062:GYB983063 HHR983062:HHX983063 HRN983062:HRT983063 IBJ983062:IBP983063 ILF983062:ILL983063 IVB983062:IVH983063 JEX983062:JFD983063 JOT983062:JOZ983063 JYP983062:JYV983063 KIL983062:KIR983063 KSH983062:KSN983063 LCD983062:LCJ983063 LLZ983062:LMF983063 LVV983062:LWB983063 MFR983062:MFX983063 MPN983062:MPT983063 MZJ983062:MZP983063 NJF983062:NJL983063 NTB983062:NTH983063 OCX983062:ODD983063 OMT983062:OMZ983063 OWP983062:OWV983063 PGL983062:PGR983063 PQH983062:PQN983063 QAD983062:QAJ983063 QJZ983062:QKF983063 QTV983062:QUB983063 RDR983062:RDX983063 RNN983062:RNT983063 RXJ983062:RXP983063 SHF983062:SHL983063 SRB983062:SRH983063 TAX983062:TBD983063 TKT983062:TKZ983063 TUP983062:TUV983063 UEL983062:UER983063 UOH983062:UON983063 UYD983062:UYJ983063 VHZ983062:VIF983063 VRV983062:VSB983063 WBR983062:WBX983063 WLN983062:WLT983063 WVJ983062:WVP983063 B25:H26 IX25:JD26 ST25:SZ26 ACP25:ACV26 AML25:AMR26 AWH25:AWN26 BGD25:BGJ26 BPZ25:BQF26 BZV25:CAB26 CJR25:CJX26 CTN25:CTT26 DDJ25:DDP26 DNF25:DNL26 DXB25:DXH26 EGX25:EHD26 EQT25:EQZ26 FAP25:FAV26 FKL25:FKR26 FUH25:FUN26 GED25:GEJ26 GNZ25:GOF26 GXV25:GYB26 HHR25:HHX26 HRN25:HRT26 IBJ25:IBP26 ILF25:ILL26 IVB25:IVH26 JEX25:JFD26 JOT25:JOZ26 JYP25:JYV26 KIL25:KIR26 KSH25:KSN26 LCD25:LCJ26 LLZ25:LMF26 LVV25:LWB26 MFR25:MFX26 MPN25:MPT26 MZJ25:MZP26 NJF25:NJL26 NTB25:NTH26 OCX25:ODD26 OMT25:OMZ26 OWP25:OWV26 PGL25:PGR26 PQH25:PQN26 QAD25:QAJ26 QJZ25:QKF26 QTV25:QUB26 RDR25:RDX26 RNN25:RNT26 RXJ25:RXP26 SHF25:SHL26 SRB25:SRH26 TAX25:TBD26 TKT25:TKZ26 TUP25:TUV26 UEL25:UER26 UOH25:UON26 UYD25:UYJ26 VHZ25:VIF26 VRV25:VSB26 WBR25:WBX26 WLN25:WLT26 WVJ25:WVP26 B65561:H65562 IX65561:JD65562 ST65561:SZ65562 ACP65561:ACV65562 AML65561:AMR65562 AWH65561:AWN65562 BGD65561:BGJ65562 BPZ65561:BQF65562 BZV65561:CAB65562 CJR65561:CJX65562 CTN65561:CTT65562 DDJ65561:DDP65562 DNF65561:DNL65562 DXB65561:DXH65562 EGX65561:EHD65562 EQT65561:EQZ65562 FAP65561:FAV65562 FKL65561:FKR65562 FUH65561:FUN65562 GED65561:GEJ65562 GNZ65561:GOF65562 GXV65561:GYB65562 HHR65561:HHX65562 HRN65561:HRT65562 IBJ65561:IBP65562 ILF65561:ILL65562 IVB65561:IVH65562 JEX65561:JFD65562 JOT65561:JOZ65562 JYP65561:JYV65562 KIL65561:KIR65562 KSH65561:KSN65562 LCD65561:LCJ65562 LLZ65561:LMF65562 LVV65561:LWB65562 MFR65561:MFX65562 MPN65561:MPT65562 MZJ65561:MZP65562 NJF65561:NJL65562 NTB65561:NTH65562 OCX65561:ODD65562 OMT65561:OMZ65562 OWP65561:OWV65562 PGL65561:PGR65562 PQH65561:PQN65562 QAD65561:QAJ65562 QJZ65561:QKF65562 QTV65561:QUB65562 RDR65561:RDX65562 RNN65561:RNT65562 RXJ65561:RXP65562 SHF65561:SHL65562 SRB65561:SRH65562 TAX65561:TBD65562 TKT65561:TKZ65562 TUP65561:TUV65562 UEL65561:UER65562 UOH65561:UON65562 UYD65561:UYJ65562 VHZ65561:VIF65562 VRV65561:VSB65562 WBR65561:WBX65562 WLN65561:WLT65562 WVJ65561:WVP65562 B131097:H131098 IX131097:JD131098 ST131097:SZ131098 ACP131097:ACV131098 AML131097:AMR131098 AWH131097:AWN131098 BGD131097:BGJ131098 BPZ131097:BQF131098 BZV131097:CAB131098 CJR131097:CJX131098 CTN131097:CTT131098 DDJ131097:DDP131098 DNF131097:DNL131098 DXB131097:DXH131098 EGX131097:EHD131098 EQT131097:EQZ131098 FAP131097:FAV131098 FKL131097:FKR131098 FUH131097:FUN131098 GED131097:GEJ131098 GNZ131097:GOF131098 GXV131097:GYB131098 HHR131097:HHX131098 HRN131097:HRT131098 IBJ131097:IBP131098 ILF131097:ILL131098 IVB131097:IVH131098 JEX131097:JFD131098 JOT131097:JOZ131098 JYP131097:JYV131098 KIL131097:KIR131098 KSH131097:KSN131098 LCD131097:LCJ131098 LLZ131097:LMF131098 LVV131097:LWB131098 MFR131097:MFX131098 MPN131097:MPT131098 MZJ131097:MZP131098 NJF131097:NJL131098 NTB131097:NTH131098 OCX131097:ODD131098 OMT131097:OMZ131098 OWP131097:OWV131098 PGL131097:PGR131098 PQH131097:PQN131098 QAD131097:QAJ131098 QJZ131097:QKF131098 QTV131097:QUB131098 RDR131097:RDX131098 RNN131097:RNT131098 RXJ131097:RXP131098 SHF131097:SHL131098 SRB131097:SRH131098 TAX131097:TBD131098 TKT131097:TKZ131098 TUP131097:TUV131098 UEL131097:UER131098 UOH131097:UON131098 UYD131097:UYJ131098 VHZ131097:VIF131098 VRV131097:VSB131098 WBR131097:WBX131098 WLN131097:WLT131098 WVJ131097:WVP131098 B196633:H196634 IX196633:JD196634 ST196633:SZ196634 ACP196633:ACV196634 AML196633:AMR196634 AWH196633:AWN196634 BGD196633:BGJ196634 BPZ196633:BQF196634 BZV196633:CAB196634 CJR196633:CJX196634 CTN196633:CTT196634 DDJ196633:DDP196634 DNF196633:DNL196634 DXB196633:DXH196634 EGX196633:EHD196634 EQT196633:EQZ196634 FAP196633:FAV196634 FKL196633:FKR196634 FUH196633:FUN196634 GED196633:GEJ196634 GNZ196633:GOF196634 GXV196633:GYB196634 HHR196633:HHX196634 HRN196633:HRT196634 IBJ196633:IBP196634 ILF196633:ILL196634 IVB196633:IVH196634 JEX196633:JFD196634 JOT196633:JOZ196634 JYP196633:JYV196634 KIL196633:KIR196634 KSH196633:KSN196634 LCD196633:LCJ196634 LLZ196633:LMF196634 LVV196633:LWB196634 MFR196633:MFX196634 MPN196633:MPT196634 MZJ196633:MZP196634 NJF196633:NJL196634 NTB196633:NTH196634 OCX196633:ODD196634 OMT196633:OMZ196634 OWP196633:OWV196634 PGL196633:PGR196634 PQH196633:PQN196634 QAD196633:QAJ196634 QJZ196633:QKF196634 QTV196633:QUB196634 RDR196633:RDX196634 RNN196633:RNT196634 RXJ196633:RXP196634 SHF196633:SHL196634 SRB196633:SRH196634 TAX196633:TBD196634 TKT196633:TKZ196634 TUP196633:TUV196634 UEL196633:UER196634 UOH196633:UON196634 UYD196633:UYJ196634 VHZ196633:VIF196634 VRV196633:VSB196634 WBR196633:WBX196634 WLN196633:WLT196634 WVJ196633:WVP196634 B262169:H262170 IX262169:JD262170 ST262169:SZ262170 ACP262169:ACV262170 AML262169:AMR262170 AWH262169:AWN262170 BGD262169:BGJ262170 BPZ262169:BQF262170 BZV262169:CAB262170 CJR262169:CJX262170 CTN262169:CTT262170 DDJ262169:DDP262170 DNF262169:DNL262170 DXB262169:DXH262170 EGX262169:EHD262170 EQT262169:EQZ262170 FAP262169:FAV262170 FKL262169:FKR262170 FUH262169:FUN262170 GED262169:GEJ262170 GNZ262169:GOF262170 GXV262169:GYB262170 HHR262169:HHX262170 HRN262169:HRT262170 IBJ262169:IBP262170 ILF262169:ILL262170 IVB262169:IVH262170 JEX262169:JFD262170 JOT262169:JOZ262170 JYP262169:JYV262170 KIL262169:KIR262170 KSH262169:KSN262170 LCD262169:LCJ262170 LLZ262169:LMF262170 LVV262169:LWB262170 MFR262169:MFX262170 MPN262169:MPT262170 MZJ262169:MZP262170 NJF262169:NJL262170 NTB262169:NTH262170 OCX262169:ODD262170 OMT262169:OMZ262170 OWP262169:OWV262170 PGL262169:PGR262170 PQH262169:PQN262170 QAD262169:QAJ262170 QJZ262169:QKF262170 QTV262169:QUB262170 RDR262169:RDX262170 RNN262169:RNT262170 RXJ262169:RXP262170 SHF262169:SHL262170 SRB262169:SRH262170 TAX262169:TBD262170 TKT262169:TKZ262170 TUP262169:TUV262170 UEL262169:UER262170 UOH262169:UON262170 UYD262169:UYJ262170 VHZ262169:VIF262170 VRV262169:VSB262170 WBR262169:WBX262170 WLN262169:WLT262170 WVJ262169:WVP262170 B327705:H327706 IX327705:JD327706 ST327705:SZ327706 ACP327705:ACV327706 AML327705:AMR327706 AWH327705:AWN327706 BGD327705:BGJ327706 BPZ327705:BQF327706 BZV327705:CAB327706 CJR327705:CJX327706 CTN327705:CTT327706 DDJ327705:DDP327706 DNF327705:DNL327706 DXB327705:DXH327706 EGX327705:EHD327706 EQT327705:EQZ327706 FAP327705:FAV327706 FKL327705:FKR327706 FUH327705:FUN327706 GED327705:GEJ327706 GNZ327705:GOF327706 GXV327705:GYB327706 HHR327705:HHX327706 HRN327705:HRT327706 IBJ327705:IBP327706 ILF327705:ILL327706 IVB327705:IVH327706 JEX327705:JFD327706 JOT327705:JOZ327706 JYP327705:JYV327706 KIL327705:KIR327706 KSH327705:KSN327706 LCD327705:LCJ327706 LLZ327705:LMF327706 LVV327705:LWB327706 MFR327705:MFX327706 MPN327705:MPT327706 MZJ327705:MZP327706 NJF327705:NJL327706 NTB327705:NTH327706 OCX327705:ODD327706 OMT327705:OMZ327706 OWP327705:OWV327706 PGL327705:PGR327706 PQH327705:PQN327706 QAD327705:QAJ327706 QJZ327705:QKF327706 QTV327705:QUB327706 RDR327705:RDX327706 RNN327705:RNT327706 RXJ327705:RXP327706 SHF327705:SHL327706 SRB327705:SRH327706 TAX327705:TBD327706 TKT327705:TKZ327706 TUP327705:TUV327706 UEL327705:UER327706 UOH327705:UON327706 UYD327705:UYJ327706 VHZ327705:VIF327706 VRV327705:VSB327706 WBR327705:WBX327706 WLN327705:WLT327706 WVJ327705:WVP327706 B393241:H393242 IX393241:JD393242 ST393241:SZ393242 ACP393241:ACV393242 AML393241:AMR393242 AWH393241:AWN393242 BGD393241:BGJ393242 BPZ393241:BQF393242 BZV393241:CAB393242 CJR393241:CJX393242 CTN393241:CTT393242 DDJ393241:DDP393242 DNF393241:DNL393242 DXB393241:DXH393242 EGX393241:EHD393242 EQT393241:EQZ393242 FAP393241:FAV393242 FKL393241:FKR393242 FUH393241:FUN393242 GED393241:GEJ393242 GNZ393241:GOF393242 GXV393241:GYB393242 HHR393241:HHX393242 HRN393241:HRT393242 IBJ393241:IBP393242 ILF393241:ILL393242 IVB393241:IVH393242 JEX393241:JFD393242 JOT393241:JOZ393242 JYP393241:JYV393242 KIL393241:KIR393242 KSH393241:KSN393242 LCD393241:LCJ393242 LLZ393241:LMF393242 LVV393241:LWB393242 MFR393241:MFX393242 MPN393241:MPT393242 MZJ393241:MZP393242 NJF393241:NJL393242 NTB393241:NTH393242 OCX393241:ODD393242 OMT393241:OMZ393242 OWP393241:OWV393242 PGL393241:PGR393242 PQH393241:PQN393242 QAD393241:QAJ393242 QJZ393241:QKF393242 QTV393241:QUB393242 RDR393241:RDX393242 RNN393241:RNT393242 RXJ393241:RXP393242 SHF393241:SHL393242 SRB393241:SRH393242 TAX393241:TBD393242 TKT393241:TKZ393242 TUP393241:TUV393242 UEL393241:UER393242 UOH393241:UON393242 UYD393241:UYJ393242 VHZ393241:VIF393242 VRV393241:VSB393242 WBR393241:WBX393242 WLN393241:WLT393242 WVJ393241:WVP393242 B458777:H458778 IX458777:JD458778 ST458777:SZ458778 ACP458777:ACV458778 AML458777:AMR458778 AWH458777:AWN458778 BGD458777:BGJ458778 BPZ458777:BQF458778 BZV458777:CAB458778 CJR458777:CJX458778 CTN458777:CTT458778 DDJ458777:DDP458778 DNF458777:DNL458778 DXB458777:DXH458778 EGX458777:EHD458778 EQT458777:EQZ458778 FAP458777:FAV458778 FKL458777:FKR458778 FUH458777:FUN458778 GED458777:GEJ458778 GNZ458777:GOF458778 GXV458777:GYB458778 HHR458777:HHX458778 HRN458777:HRT458778 IBJ458777:IBP458778 ILF458777:ILL458778 IVB458777:IVH458778 JEX458777:JFD458778 JOT458777:JOZ458778 JYP458777:JYV458778 KIL458777:KIR458778 KSH458777:KSN458778 LCD458777:LCJ458778 LLZ458777:LMF458778 LVV458777:LWB458778 MFR458777:MFX458778 MPN458777:MPT458778 MZJ458777:MZP458778 NJF458777:NJL458778 NTB458777:NTH458778 OCX458777:ODD458778 OMT458777:OMZ458778 OWP458777:OWV458778 PGL458777:PGR458778 PQH458777:PQN458778 QAD458777:QAJ458778 QJZ458777:QKF458778 QTV458777:QUB458778 RDR458777:RDX458778 RNN458777:RNT458778 RXJ458777:RXP458778 SHF458777:SHL458778 SRB458777:SRH458778 TAX458777:TBD458778 TKT458777:TKZ458778 TUP458777:TUV458778 UEL458777:UER458778 UOH458777:UON458778 UYD458777:UYJ458778 VHZ458777:VIF458778 VRV458777:VSB458778 WBR458777:WBX458778 WLN458777:WLT458778 WVJ458777:WVP458778 B524313:H524314 IX524313:JD524314 ST524313:SZ524314 ACP524313:ACV524314 AML524313:AMR524314 AWH524313:AWN524314 BGD524313:BGJ524314 BPZ524313:BQF524314 BZV524313:CAB524314 CJR524313:CJX524314 CTN524313:CTT524314 DDJ524313:DDP524314 DNF524313:DNL524314 DXB524313:DXH524314 EGX524313:EHD524314 EQT524313:EQZ524314 FAP524313:FAV524314 FKL524313:FKR524314 FUH524313:FUN524314 GED524313:GEJ524314 GNZ524313:GOF524314 GXV524313:GYB524314 HHR524313:HHX524314 HRN524313:HRT524314 IBJ524313:IBP524314 ILF524313:ILL524314 IVB524313:IVH524314 JEX524313:JFD524314 JOT524313:JOZ524314 JYP524313:JYV524314 KIL524313:KIR524314 KSH524313:KSN524314 LCD524313:LCJ524314 LLZ524313:LMF524314 LVV524313:LWB524314 MFR524313:MFX524314 MPN524313:MPT524314 MZJ524313:MZP524314 NJF524313:NJL524314 NTB524313:NTH524314 OCX524313:ODD524314 OMT524313:OMZ524314 OWP524313:OWV524314 PGL524313:PGR524314 PQH524313:PQN524314 QAD524313:QAJ524314 QJZ524313:QKF524314 QTV524313:QUB524314 RDR524313:RDX524314 RNN524313:RNT524314 RXJ524313:RXP524314 SHF524313:SHL524314 SRB524313:SRH524314 TAX524313:TBD524314 TKT524313:TKZ524314 TUP524313:TUV524314 UEL524313:UER524314 UOH524313:UON524314 UYD524313:UYJ524314 VHZ524313:VIF524314 VRV524313:VSB524314 WBR524313:WBX524314 WLN524313:WLT524314 WVJ524313:WVP524314 B589849:H589850 IX589849:JD589850 ST589849:SZ589850 ACP589849:ACV589850 AML589849:AMR589850 AWH589849:AWN589850 BGD589849:BGJ589850 BPZ589849:BQF589850 BZV589849:CAB589850 CJR589849:CJX589850 CTN589849:CTT589850 DDJ589849:DDP589850 DNF589849:DNL589850 DXB589849:DXH589850 EGX589849:EHD589850 EQT589849:EQZ589850 FAP589849:FAV589850 FKL589849:FKR589850 FUH589849:FUN589850 GED589849:GEJ589850 GNZ589849:GOF589850 GXV589849:GYB589850 HHR589849:HHX589850 HRN589849:HRT589850 IBJ589849:IBP589850 ILF589849:ILL589850 IVB589849:IVH589850 JEX589849:JFD589850 JOT589849:JOZ589850 JYP589849:JYV589850 KIL589849:KIR589850 KSH589849:KSN589850 LCD589849:LCJ589850 LLZ589849:LMF589850 LVV589849:LWB589850 MFR589849:MFX589850 MPN589849:MPT589850 MZJ589849:MZP589850 NJF589849:NJL589850 NTB589849:NTH589850 OCX589849:ODD589850 OMT589849:OMZ589850 OWP589849:OWV589850 PGL589849:PGR589850 PQH589849:PQN589850 QAD589849:QAJ589850 QJZ589849:QKF589850 QTV589849:QUB589850 RDR589849:RDX589850 RNN589849:RNT589850 RXJ589849:RXP589850 SHF589849:SHL589850 SRB589849:SRH589850 TAX589849:TBD589850 TKT589849:TKZ589850 TUP589849:TUV589850 UEL589849:UER589850 UOH589849:UON589850 UYD589849:UYJ589850 VHZ589849:VIF589850 VRV589849:VSB589850 WBR589849:WBX589850 WLN589849:WLT589850 WVJ589849:WVP589850 B655385:H655386 IX655385:JD655386 ST655385:SZ655386 ACP655385:ACV655386 AML655385:AMR655386 AWH655385:AWN655386 BGD655385:BGJ655386 BPZ655385:BQF655386 BZV655385:CAB655386 CJR655385:CJX655386 CTN655385:CTT655386 DDJ655385:DDP655386 DNF655385:DNL655386 DXB655385:DXH655386 EGX655385:EHD655386 EQT655385:EQZ655386 FAP655385:FAV655386 FKL655385:FKR655386 FUH655385:FUN655386 GED655385:GEJ655386 GNZ655385:GOF655386 GXV655385:GYB655386 HHR655385:HHX655386 HRN655385:HRT655386 IBJ655385:IBP655386 ILF655385:ILL655386 IVB655385:IVH655386 JEX655385:JFD655386 JOT655385:JOZ655386 JYP655385:JYV655386 KIL655385:KIR655386 KSH655385:KSN655386 LCD655385:LCJ655386 LLZ655385:LMF655386 LVV655385:LWB655386 MFR655385:MFX655386 MPN655385:MPT655386 MZJ655385:MZP655386 NJF655385:NJL655386 NTB655385:NTH655386 OCX655385:ODD655386 OMT655385:OMZ655386 OWP655385:OWV655386 PGL655385:PGR655386 PQH655385:PQN655386 QAD655385:QAJ655386 QJZ655385:QKF655386 QTV655385:QUB655386 RDR655385:RDX655386 RNN655385:RNT655386 RXJ655385:RXP655386 SHF655385:SHL655386 SRB655385:SRH655386 TAX655385:TBD655386 TKT655385:TKZ655386 TUP655385:TUV655386 UEL655385:UER655386 UOH655385:UON655386 UYD655385:UYJ655386 VHZ655385:VIF655386 VRV655385:VSB655386 WBR655385:WBX655386 WLN655385:WLT655386 WVJ655385:WVP655386 B720921:H720922 IX720921:JD720922 ST720921:SZ720922 ACP720921:ACV720922 AML720921:AMR720922 AWH720921:AWN720922 BGD720921:BGJ720922 BPZ720921:BQF720922 BZV720921:CAB720922 CJR720921:CJX720922 CTN720921:CTT720922 DDJ720921:DDP720922 DNF720921:DNL720922 DXB720921:DXH720922 EGX720921:EHD720922 EQT720921:EQZ720922 FAP720921:FAV720922 FKL720921:FKR720922 FUH720921:FUN720922 GED720921:GEJ720922 GNZ720921:GOF720922 GXV720921:GYB720922 HHR720921:HHX720922 HRN720921:HRT720922 IBJ720921:IBP720922 ILF720921:ILL720922 IVB720921:IVH720922 JEX720921:JFD720922 JOT720921:JOZ720922 JYP720921:JYV720922 KIL720921:KIR720922 KSH720921:KSN720922 LCD720921:LCJ720922 LLZ720921:LMF720922 LVV720921:LWB720922 MFR720921:MFX720922 MPN720921:MPT720922 MZJ720921:MZP720922 NJF720921:NJL720922 NTB720921:NTH720922 OCX720921:ODD720922 OMT720921:OMZ720922 OWP720921:OWV720922 PGL720921:PGR720922 PQH720921:PQN720922 QAD720921:QAJ720922 QJZ720921:QKF720922 QTV720921:QUB720922 RDR720921:RDX720922 RNN720921:RNT720922 RXJ720921:RXP720922 SHF720921:SHL720922 SRB720921:SRH720922 TAX720921:TBD720922 TKT720921:TKZ720922 TUP720921:TUV720922 UEL720921:UER720922 UOH720921:UON720922 UYD720921:UYJ720922 VHZ720921:VIF720922 VRV720921:VSB720922 WBR720921:WBX720922 WLN720921:WLT720922 WVJ720921:WVP720922 B786457:H786458 IX786457:JD786458 ST786457:SZ786458 ACP786457:ACV786458 AML786457:AMR786458 AWH786457:AWN786458 BGD786457:BGJ786458 BPZ786457:BQF786458 BZV786457:CAB786458 CJR786457:CJX786458 CTN786457:CTT786458 DDJ786457:DDP786458 DNF786457:DNL786458 DXB786457:DXH786458 EGX786457:EHD786458 EQT786457:EQZ786458 FAP786457:FAV786458 FKL786457:FKR786458 FUH786457:FUN786458 GED786457:GEJ786458 GNZ786457:GOF786458 GXV786457:GYB786458 HHR786457:HHX786458 HRN786457:HRT786458 IBJ786457:IBP786458 ILF786457:ILL786458 IVB786457:IVH786458 JEX786457:JFD786458 JOT786457:JOZ786458 JYP786457:JYV786458 KIL786457:KIR786458 KSH786457:KSN786458 LCD786457:LCJ786458 LLZ786457:LMF786458 LVV786457:LWB786458 MFR786457:MFX786458 MPN786457:MPT786458 MZJ786457:MZP786458 NJF786457:NJL786458 NTB786457:NTH786458 OCX786457:ODD786458 OMT786457:OMZ786458 OWP786457:OWV786458 PGL786457:PGR786458 PQH786457:PQN786458 QAD786457:QAJ786458 QJZ786457:QKF786458 QTV786457:QUB786458 RDR786457:RDX786458 RNN786457:RNT786458 RXJ786457:RXP786458 SHF786457:SHL786458 SRB786457:SRH786458 TAX786457:TBD786458 TKT786457:TKZ786458 TUP786457:TUV786458 UEL786457:UER786458 UOH786457:UON786458 UYD786457:UYJ786458 VHZ786457:VIF786458 VRV786457:VSB786458 WBR786457:WBX786458 WLN786457:WLT786458 WVJ786457:WVP786458 B851993:H851994 IX851993:JD851994 ST851993:SZ851994 ACP851993:ACV851994 AML851993:AMR851994 AWH851993:AWN851994 BGD851993:BGJ851994 BPZ851993:BQF851994 BZV851993:CAB851994 CJR851993:CJX851994 CTN851993:CTT851994 DDJ851993:DDP851994 DNF851993:DNL851994 DXB851993:DXH851994 EGX851993:EHD851994 EQT851993:EQZ851994 FAP851993:FAV851994 FKL851993:FKR851994 FUH851993:FUN851994 GED851993:GEJ851994 GNZ851993:GOF851994 GXV851993:GYB851994 HHR851993:HHX851994 HRN851993:HRT851994 IBJ851993:IBP851994 ILF851993:ILL851994 IVB851993:IVH851994 JEX851993:JFD851994 JOT851993:JOZ851994 JYP851993:JYV851994 KIL851993:KIR851994 KSH851993:KSN851994 LCD851993:LCJ851994 LLZ851993:LMF851994 LVV851993:LWB851994 MFR851993:MFX851994 MPN851993:MPT851994 MZJ851993:MZP851994 NJF851993:NJL851994 NTB851993:NTH851994 OCX851993:ODD851994 OMT851993:OMZ851994 OWP851993:OWV851994 PGL851993:PGR851994 PQH851993:PQN851994 QAD851993:QAJ851994 QJZ851993:QKF851994 QTV851993:QUB851994 RDR851993:RDX851994 RNN851993:RNT851994 RXJ851993:RXP851994 SHF851993:SHL851994 SRB851993:SRH851994 TAX851993:TBD851994 TKT851993:TKZ851994 TUP851993:TUV851994 UEL851993:UER851994 UOH851993:UON851994 UYD851993:UYJ851994 VHZ851993:VIF851994 VRV851993:VSB851994 WBR851993:WBX851994 WLN851993:WLT851994 WVJ851993:WVP851994 B917529:H917530 IX917529:JD917530 ST917529:SZ917530 ACP917529:ACV917530 AML917529:AMR917530 AWH917529:AWN917530 BGD917529:BGJ917530 BPZ917529:BQF917530 BZV917529:CAB917530 CJR917529:CJX917530 CTN917529:CTT917530 DDJ917529:DDP917530 DNF917529:DNL917530 DXB917529:DXH917530 EGX917529:EHD917530 EQT917529:EQZ917530 FAP917529:FAV917530 FKL917529:FKR917530 FUH917529:FUN917530 GED917529:GEJ917530 GNZ917529:GOF917530 GXV917529:GYB917530 HHR917529:HHX917530 HRN917529:HRT917530 IBJ917529:IBP917530 ILF917529:ILL917530 IVB917529:IVH917530 JEX917529:JFD917530 JOT917529:JOZ917530 JYP917529:JYV917530 KIL917529:KIR917530 KSH917529:KSN917530 LCD917529:LCJ917530 LLZ917529:LMF917530 LVV917529:LWB917530 MFR917529:MFX917530 MPN917529:MPT917530 MZJ917529:MZP917530 NJF917529:NJL917530 NTB917529:NTH917530 OCX917529:ODD917530 OMT917529:OMZ917530 OWP917529:OWV917530 PGL917529:PGR917530 PQH917529:PQN917530 QAD917529:QAJ917530 QJZ917529:QKF917530 QTV917529:QUB917530 RDR917529:RDX917530 RNN917529:RNT917530 RXJ917529:RXP917530 SHF917529:SHL917530 SRB917529:SRH917530 TAX917529:TBD917530 TKT917529:TKZ917530 TUP917529:TUV917530 UEL917529:UER917530 UOH917529:UON917530 UYD917529:UYJ917530 VHZ917529:VIF917530 VRV917529:VSB917530 WBR917529:WBX917530 WLN917529:WLT917530 WVJ917529:WVP917530 B983065:H983066 IX983065:JD983066 ST983065:SZ983066 ACP983065:ACV983066 AML983065:AMR983066 AWH983065:AWN983066 BGD983065:BGJ983066 BPZ983065:BQF983066 BZV983065:CAB983066 CJR983065:CJX983066 CTN983065:CTT983066 DDJ983065:DDP983066 DNF983065:DNL983066 DXB983065:DXH983066 EGX983065:EHD983066 EQT983065:EQZ983066 FAP983065:FAV983066 FKL983065:FKR983066 FUH983065:FUN983066 GED983065:GEJ983066 GNZ983065:GOF983066 GXV983065:GYB983066 HHR983065:HHX983066 HRN983065:HRT983066 IBJ983065:IBP983066 ILF983065:ILL983066 IVB983065:IVH983066 JEX983065:JFD983066 JOT983065:JOZ983066 JYP983065:JYV983066 KIL983065:KIR983066 KSH983065:KSN983066 LCD983065:LCJ983066 LLZ983065:LMF983066 LVV983065:LWB983066 MFR983065:MFX983066 MPN983065:MPT983066 MZJ983065:MZP983066 NJF983065:NJL983066 NTB983065:NTH983066 OCX983065:ODD983066 OMT983065:OMZ983066 OWP983065:OWV983066 PGL983065:PGR983066 PQH983065:PQN983066 QAD983065:QAJ983066 QJZ983065:QKF983066 QTV983065:QUB983066 RDR983065:RDX983066 RNN983065:RNT983066 RXJ983065:RXP983066 SHF983065:SHL983066 SRB983065:SRH983066 TAX983065:TBD983066 TKT983065:TKZ983066 TUP983065:TUV983066 UEL983065:UER983066 UOH983065:UON983066 UYD983065:UYJ983066 VHZ983065:VIF983066 VRV983065:VSB983066 WBR983065:WBX983066 WLN983065:WLT983066 WVJ983065:WVP983066 B29:H30 IX29:JD30 ST29:SZ30 ACP29:ACV30 AML29:AMR30 AWH29:AWN30 BGD29:BGJ30 BPZ29:BQF30 BZV29:CAB30 CJR29:CJX30 CTN29:CTT30 DDJ29:DDP30 DNF29:DNL30 DXB29:DXH30 EGX29:EHD30 EQT29:EQZ30 FAP29:FAV30 FKL29:FKR30 FUH29:FUN30 GED29:GEJ30 GNZ29:GOF30 GXV29:GYB30 HHR29:HHX30 HRN29:HRT30 IBJ29:IBP30 ILF29:ILL30 IVB29:IVH30 JEX29:JFD30 JOT29:JOZ30 JYP29:JYV30 KIL29:KIR30 KSH29:KSN30 LCD29:LCJ30 LLZ29:LMF30 LVV29:LWB30 MFR29:MFX30 MPN29:MPT30 MZJ29:MZP30 NJF29:NJL30 NTB29:NTH30 OCX29:ODD30 OMT29:OMZ30 OWP29:OWV30 PGL29:PGR30 PQH29:PQN30 QAD29:QAJ30 QJZ29:QKF30 QTV29:QUB30 RDR29:RDX30 RNN29:RNT30 RXJ29:RXP30 SHF29:SHL30 SRB29:SRH30 TAX29:TBD30 TKT29:TKZ30 TUP29:TUV30 UEL29:UER30 UOH29:UON30 UYD29:UYJ30 VHZ29:VIF30 VRV29:VSB30 WBR29:WBX30 WLN29:WLT30 WVJ29:WVP30 B65565:H65566 IX65565:JD65566 ST65565:SZ65566 ACP65565:ACV65566 AML65565:AMR65566 AWH65565:AWN65566 BGD65565:BGJ65566 BPZ65565:BQF65566 BZV65565:CAB65566 CJR65565:CJX65566 CTN65565:CTT65566 DDJ65565:DDP65566 DNF65565:DNL65566 DXB65565:DXH65566 EGX65565:EHD65566 EQT65565:EQZ65566 FAP65565:FAV65566 FKL65565:FKR65566 FUH65565:FUN65566 GED65565:GEJ65566 GNZ65565:GOF65566 GXV65565:GYB65566 HHR65565:HHX65566 HRN65565:HRT65566 IBJ65565:IBP65566 ILF65565:ILL65566 IVB65565:IVH65566 JEX65565:JFD65566 JOT65565:JOZ65566 JYP65565:JYV65566 KIL65565:KIR65566 KSH65565:KSN65566 LCD65565:LCJ65566 LLZ65565:LMF65566 LVV65565:LWB65566 MFR65565:MFX65566 MPN65565:MPT65566 MZJ65565:MZP65566 NJF65565:NJL65566 NTB65565:NTH65566 OCX65565:ODD65566 OMT65565:OMZ65566 OWP65565:OWV65566 PGL65565:PGR65566 PQH65565:PQN65566 QAD65565:QAJ65566 QJZ65565:QKF65566 QTV65565:QUB65566 RDR65565:RDX65566 RNN65565:RNT65566 RXJ65565:RXP65566 SHF65565:SHL65566 SRB65565:SRH65566 TAX65565:TBD65566 TKT65565:TKZ65566 TUP65565:TUV65566 UEL65565:UER65566 UOH65565:UON65566 UYD65565:UYJ65566 VHZ65565:VIF65566 VRV65565:VSB65566 WBR65565:WBX65566 WLN65565:WLT65566 WVJ65565:WVP65566 B131101:H131102 IX131101:JD131102 ST131101:SZ131102 ACP131101:ACV131102 AML131101:AMR131102 AWH131101:AWN131102 BGD131101:BGJ131102 BPZ131101:BQF131102 BZV131101:CAB131102 CJR131101:CJX131102 CTN131101:CTT131102 DDJ131101:DDP131102 DNF131101:DNL131102 DXB131101:DXH131102 EGX131101:EHD131102 EQT131101:EQZ131102 FAP131101:FAV131102 FKL131101:FKR131102 FUH131101:FUN131102 GED131101:GEJ131102 GNZ131101:GOF131102 GXV131101:GYB131102 HHR131101:HHX131102 HRN131101:HRT131102 IBJ131101:IBP131102 ILF131101:ILL131102 IVB131101:IVH131102 JEX131101:JFD131102 JOT131101:JOZ131102 JYP131101:JYV131102 KIL131101:KIR131102 KSH131101:KSN131102 LCD131101:LCJ131102 LLZ131101:LMF131102 LVV131101:LWB131102 MFR131101:MFX131102 MPN131101:MPT131102 MZJ131101:MZP131102 NJF131101:NJL131102 NTB131101:NTH131102 OCX131101:ODD131102 OMT131101:OMZ131102 OWP131101:OWV131102 PGL131101:PGR131102 PQH131101:PQN131102 QAD131101:QAJ131102 QJZ131101:QKF131102 QTV131101:QUB131102 RDR131101:RDX131102 RNN131101:RNT131102 RXJ131101:RXP131102 SHF131101:SHL131102 SRB131101:SRH131102 TAX131101:TBD131102 TKT131101:TKZ131102 TUP131101:TUV131102 UEL131101:UER131102 UOH131101:UON131102 UYD131101:UYJ131102 VHZ131101:VIF131102 VRV131101:VSB131102 WBR131101:WBX131102 WLN131101:WLT131102 WVJ131101:WVP131102 B196637:H196638 IX196637:JD196638 ST196637:SZ196638 ACP196637:ACV196638 AML196637:AMR196638 AWH196637:AWN196638 BGD196637:BGJ196638 BPZ196637:BQF196638 BZV196637:CAB196638 CJR196637:CJX196638 CTN196637:CTT196638 DDJ196637:DDP196638 DNF196637:DNL196638 DXB196637:DXH196638 EGX196637:EHD196638 EQT196637:EQZ196638 FAP196637:FAV196638 FKL196637:FKR196638 FUH196637:FUN196638 GED196637:GEJ196638 GNZ196637:GOF196638 GXV196637:GYB196638 HHR196637:HHX196638 HRN196637:HRT196638 IBJ196637:IBP196638 ILF196637:ILL196638 IVB196637:IVH196638 JEX196637:JFD196638 JOT196637:JOZ196638 JYP196637:JYV196638 KIL196637:KIR196638 KSH196637:KSN196638 LCD196637:LCJ196638 LLZ196637:LMF196638 LVV196637:LWB196638 MFR196637:MFX196638 MPN196637:MPT196638 MZJ196637:MZP196638 NJF196637:NJL196638 NTB196637:NTH196638 OCX196637:ODD196638 OMT196637:OMZ196638 OWP196637:OWV196638 PGL196637:PGR196638 PQH196637:PQN196638 QAD196637:QAJ196638 QJZ196637:QKF196638 QTV196637:QUB196638 RDR196637:RDX196638 RNN196637:RNT196638 RXJ196637:RXP196638 SHF196637:SHL196638 SRB196637:SRH196638 TAX196637:TBD196638 TKT196637:TKZ196638 TUP196637:TUV196638 UEL196637:UER196638 UOH196637:UON196638 UYD196637:UYJ196638 VHZ196637:VIF196638 VRV196637:VSB196638 WBR196637:WBX196638 WLN196637:WLT196638 WVJ196637:WVP196638 B262173:H262174 IX262173:JD262174 ST262173:SZ262174 ACP262173:ACV262174 AML262173:AMR262174 AWH262173:AWN262174 BGD262173:BGJ262174 BPZ262173:BQF262174 BZV262173:CAB262174 CJR262173:CJX262174 CTN262173:CTT262174 DDJ262173:DDP262174 DNF262173:DNL262174 DXB262173:DXH262174 EGX262173:EHD262174 EQT262173:EQZ262174 FAP262173:FAV262174 FKL262173:FKR262174 FUH262173:FUN262174 GED262173:GEJ262174 GNZ262173:GOF262174 GXV262173:GYB262174 HHR262173:HHX262174 HRN262173:HRT262174 IBJ262173:IBP262174 ILF262173:ILL262174 IVB262173:IVH262174 JEX262173:JFD262174 JOT262173:JOZ262174 JYP262173:JYV262174 KIL262173:KIR262174 KSH262173:KSN262174 LCD262173:LCJ262174 LLZ262173:LMF262174 LVV262173:LWB262174 MFR262173:MFX262174 MPN262173:MPT262174 MZJ262173:MZP262174 NJF262173:NJL262174 NTB262173:NTH262174 OCX262173:ODD262174 OMT262173:OMZ262174 OWP262173:OWV262174 PGL262173:PGR262174 PQH262173:PQN262174 QAD262173:QAJ262174 QJZ262173:QKF262174 QTV262173:QUB262174 RDR262173:RDX262174 RNN262173:RNT262174 RXJ262173:RXP262174 SHF262173:SHL262174 SRB262173:SRH262174 TAX262173:TBD262174 TKT262173:TKZ262174 TUP262173:TUV262174 UEL262173:UER262174 UOH262173:UON262174 UYD262173:UYJ262174 VHZ262173:VIF262174 VRV262173:VSB262174 WBR262173:WBX262174 WLN262173:WLT262174 WVJ262173:WVP262174 B327709:H327710 IX327709:JD327710 ST327709:SZ327710 ACP327709:ACV327710 AML327709:AMR327710 AWH327709:AWN327710 BGD327709:BGJ327710 BPZ327709:BQF327710 BZV327709:CAB327710 CJR327709:CJX327710 CTN327709:CTT327710 DDJ327709:DDP327710 DNF327709:DNL327710 DXB327709:DXH327710 EGX327709:EHD327710 EQT327709:EQZ327710 FAP327709:FAV327710 FKL327709:FKR327710 FUH327709:FUN327710 GED327709:GEJ327710 GNZ327709:GOF327710 GXV327709:GYB327710 HHR327709:HHX327710 HRN327709:HRT327710 IBJ327709:IBP327710 ILF327709:ILL327710 IVB327709:IVH327710 JEX327709:JFD327710 JOT327709:JOZ327710 JYP327709:JYV327710 KIL327709:KIR327710 KSH327709:KSN327710 LCD327709:LCJ327710 LLZ327709:LMF327710 LVV327709:LWB327710 MFR327709:MFX327710 MPN327709:MPT327710 MZJ327709:MZP327710 NJF327709:NJL327710 NTB327709:NTH327710 OCX327709:ODD327710 OMT327709:OMZ327710 OWP327709:OWV327710 PGL327709:PGR327710 PQH327709:PQN327710 QAD327709:QAJ327710 QJZ327709:QKF327710 QTV327709:QUB327710 RDR327709:RDX327710 RNN327709:RNT327710 RXJ327709:RXP327710 SHF327709:SHL327710 SRB327709:SRH327710 TAX327709:TBD327710 TKT327709:TKZ327710 TUP327709:TUV327710 UEL327709:UER327710 UOH327709:UON327710 UYD327709:UYJ327710 VHZ327709:VIF327710 VRV327709:VSB327710 WBR327709:WBX327710 WLN327709:WLT327710 WVJ327709:WVP327710 B393245:H393246 IX393245:JD393246 ST393245:SZ393246 ACP393245:ACV393246 AML393245:AMR393246 AWH393245:AWN393246 BGD393245:BGJ393246 BPZ393245:BQF393246 BZV393245:CAB393246 CJR393245:CJX393246 CTN393245:CTT393246 DDJ393245:DDP393246 DNF393245:DNL393246 DXB393245:DXH393246 EGX393245:EHD393246 EQT393245:EQZ393246 FAP393245:FAV393246 FKL393245:FKR393246 FUH393245:FUN393246 GED393245:GEJ393246 GNZ393245:GOF393246 GXV393245:GYB393246 HHR393245:HHX393246 HRN393245:HRT393246 IBJ393245:IBP393246 ILF393245:ILL393246 IVB393245:IVH393246 JEX393245:JFD393246 JOT393245:JOZ393246 JYP393245:JYV393246 KIL393245:KIR393246 KSH393245:KSN393246 LCD393245:LCJ393246 LLZ393245:LMF393246 LVV393245:LWB393246 MFR393245:MFX393246 MPN393245:MPT393246 MZJ393245:MZP393246 NJF393245:NJL393246 NTB393245:NTH393246 OCX393245:ODD393246 OMT393245:OMZ393246 OWP393245:OWV393246 PGL393245:PGR393246 PQH393245:PQN393246 QAD393245:QAJ393246 QJZ393245:QKF393246 QTV393245:QUB393246 RDR393245:RDX393246 RNN393245:RNT393246 RXJ393245:RXP393246 SHF393245:SHL393246 SRB393245:SRH393246 TAX393245:TBD393246 TKT393245:TKZ393246 TUP393245:TUV393246 UEL393245:UER393246 UOH393245:UON393246 UYD393245:UYJ393246 VHZ393245:VIF393246 VRV393245:VSB393246 WBR393245:WBX393246 WLN393245:WLT393246 WVJ393245:WVP393246 B458781:H458782 IX458781:JD458782 ST458781:SZ458782 ACP458781:ACV458782 AML458781:AMR458782 AWH458781:AWN458782 BGD458781:BGJ458782 BPZ458781:BQF458782 BZV458781:CAB458782 CJR458781:CJX458782 CTN458781:CTT458782 DDJ458781:DDP458782 DNF458781:DNL458782 DXB458781:DXH458782 EGX458781:EHD458782 EQT458781:EQZ458782 FAP458781:FAV458782 FKL458781:FKR458782 FUH458781:FUN458782 GED458781:GEJ458782 GNZ458781:GOF458782 GXV458781:GYB458782 HHR458781:HHX458782 HRN458781:HRT458782 IBJ458781:IBP458782 ILF458781:ILL458782 IVB458781:IVH458782 JEX458781:JFD458782 JOT458781:JOZ458782 JYP458781:JYV458782 KIL458781:KIR458782 KSH458781:KSN458782 LCD458781:LCJ458782 LLZ458781:LMF458782 LVV458781:LWB458782 MFR458781:MFX458782 MPN458781:MPT458782 MZJ458781:MZP458782 NJF458781:NJL458782 NTB458781:NTH458782 OCX458781:ODD458782 OMT458781:OMZ458782 OWP458781:OWV458782 PGL458781:PGR458782 PQH458781:PQN458782 QAD458781:QAJ458782 QJZ458781:QKF458782 QTV458781:QUB458782 RDR458781:RDX458782 RNN458781:RNT458782 RXJ458781:RXP458782 SHF458781:SHL458782 SRB458781:SRH458782 TAX458781:TBD458782 TKT458781:TKZ458782 TUP458781:TUV458782 UEL458781:UER458782 UOH458781:UON458782 UYD458781:UYJ458782 VHZ458781:VIF458782 VRV458781:VSB458782 WBR458781:WBX458782 WLN458781:WLT458782 WVJ458781:WVP458782 B524317:H524318 IX524317:JD524318 ST524317:SZ524318 ACP524317:ACV524318 AML524317:AMR524318 AWH524317:AWN524318 BGD524317:BGJ524318 BPZ524317:BQF524318 BZV524317:CAB524318 CJR524317:CJX524318 CTN524317:CTT524318 DDJ524317:DDP524318 DNF524317:DNL524318 DXB524317:DXH524318 EGX524317:EHD524318 EQT524317:EQZ524318 FAP524317:FAV524318 FKL524317:FKR524318 FUH524317:FUN524318 GED524317:GEJ524318 GNZ524317:GOF524318 GXV524317:GYB524318 HHR524317:HHX524318 HRN524317:HRT524318 IBJ524317:IBP524318 ILF524317:ILL524318 IVB524317:IVH524318 JEX524317:JFD524318 JOT524317:JOZ524318 JYP524317:JYV524318 KIL524317:KIR524318 KSH524317:KSN524318 LCD524317:LCJ524318 LLZ524317:LMF524318 LVV524317:LWB524318 MFR524317:MFX524318 MPN524317:MPT524318 MZJ524317:MZP524318 NJF524317:NJL524318 NTB524317:NTH524318 OCX524317:ODD524318 OMT524317:OMZ524318 OWP524317:OWV524318 PGL524317:PGR524318 PQH524317:PQN524318 QAD524317:QAJ524318 QJZ524317:QKF524318 QTV524317:QUB524318 RDR524317:RDX524318 RNN524317:RNT524318 RXJ524317:RXP524318 SHF524317:SHL524318 SRB524317:SRH524318 TAX524317:TBD524318 TKT524317:TKZ524318 TUP524317:TUV524318 UEL524317:UER524318 UOH524317:UON524318 UYD524317:UYJ524318 VHZ524317:VIF524318 VRV524317:VSB524318 WBR524317:WBX524318 WLN524317:WLT524318 WVJ524317:WVP524318 B589853:H589854 IX589853:JD589854 ST589853:SZ589854 ACP589853:ACV589854 AML589853:AMR589854 AWH589853:AWN589854 BGD589853:BGJ589854 BPZ589853:BQF589854 BZV589853:CAB589854 CJR589853:CJX589854 CTN589853:CTT589854 DDJ589853:DDP589854 DNF589853:DNL589854 DXB589853:DXH589854 EGX589853:EHD589854 EQT589853:EQZ589854 FAP589853:FAV589854 FKL589853:FKR589854 FUH589853:FUN589854 GED589853:GEJ589854 GNZ589853:GOF589854 GXV589853:GYB589854 HHR589853:HHX589854 HRN589853:HRT589854 IBJ589853:IBP589854 ILF589853:ILL589854 IVB589853:IVH589854 JEX589853:JFD589854 JOT589853:JOZ589854 JYP589853:JYV589854 KIL589853:KIR589854 KSH589853:KSN589854 LCD589853:LCJ589854 LLZ589853:LMF589854 LVV589853:LWB589854 MFR589853:MFX589854 MPN589853:MPT589854 MZJ589853:MZP589854 NJF589853:NJL589854 NTB589853:NTH589854 OCX589853:ODD589854 OMT589853:OMZ589854 OWP589853:OWV589854 PGL589853:PGR589854 PQH589853:PQN589854 QAD589853:QAJ589854 QJZ589853:QKF589854 QTV589853:QUB589854 RDR589853:RDX589854 RNN589853:RNT589854 RXJ589853:RXP589854 SHF589853:SHL589854 SRB589853:SRH589854 TAX589853:TBD589854 TKT589853:TKZ589854 TUP589853:TUV589854 UEL589853:UER589854 UOH589853:UON589854 UYD589853:UYJ589854 VHZ589853:VIF589854 VRV589853:VSB589854 WBR589853:WBX589854 WLN589853:WLT589854 WVJ589853:WVP589854 B655389:H655390 IX655389:JD655390 ST655389:SZ655390 ACP655389:ACV655390 AML655389:AMR655390 AWH655389:AWN655390 BGD655389:BGJ655390 BPZ655389:BQF655390 BZV655389:CAB655390 CJR655389:CJX655390 CTN655389:CTT655390 DDJ655389:DDP655390 DNF655389:DNL655390 DXB655389:DXH655390 EGX655389:EHD655390 EQT655389:EQZ655390 FAP655389:FAV655390 FKL655389:FKR655390 FUH655389:FUN655390 GED655389:GEJ655390 GNZ655389:GOF655390 GXV655389:GYB655390 HHR655389:HHX655390 HRN655389:HRT655390 IBJ655389:IBP655390 ILF655389:ILL655390 IVB655389:IVH655390 JEX655389:JFD655390 JOT655389:JOZ655390 JYP655389:JYV655390 KIL655389:KIR655390 KSH655389:KSN655390 LCD655389:LCJ655390 LLZ655389:LMF655390 LVV655389:LWB655390 MFR655389:MFX655390 MPN655389:MPT655390 MZJ655389:MZP655390 NJF655389:NJL655390 NTB655389:NTH655390 OCX655389:ODD655390 OMT655389:OMZ655390 OWP655389:OWV655390 PGL655389:PGR655390 PQH655389:PQN655390 QAD655389:QAJ655390 QJZ655389:QKF655390 QTV655389:QUB655390 RDR655389:RDX655390 RNN655389:RNT655390 RXJ655389:RXP655390 SHF655389:SHL655390 SRB655389:SRH655390 TAX655389:TBD655390 TKT655389:TKZ655390 TUP655389:TUV655390 UEL655389:UER655390 UOH655389:UON655390 UYD655389:UYJ655390 VHZ655389:VIF655390 VRV655389:VSB655390 WBR655389:WBX655390 WLN655389:WLT655390 WVJ655389:WVP655390 B720925:H720926 IX720925:JD720926 ST720925:SZ720926 ACP720925:ACV720926 AML720925:AMR720926 AWH720925:AWN720926 BGD720925:BGJ720926 BPZ720925:BQF720926 BZV720925:CAB720926 CJR720925:CJX720926 CTN720925:CTT720926 DDJ720925:DDP720926 DNF720925:DNL720926 DXB720925:DXH720926 EGX720925:EHD720926 EQT720925:EQZ720926 FAP720925:FAV720926 FKL720925:FKR720926 FUH720925:FUN720926 GED720925:GEJ720926 GNZ720925:GOF720926 GXV720925:GYB720926 HHR720925:HHX720926 HRN720925:HRT720926 IBJ720925:IBP720926 ILF720925:ILL720926 IVB720925:IVH720926 JEX720925:JFD720926 JOT720925:JOZ720926 JYP720925:JYV720926 KIL720925:KIR720926 KSH720925:KSN720926 LCD720925:LCJ720926 LLZ720925:LMF720926 LVV720925:LWB720926 MFR720925:MFX720926 MPN720925:MPT720926 MZJ720925:MZP720926 NJF720925:NJL720926 NTB720925:NTH720926 OCX720925:ODD720926 OMT720925:OMZ720926 OWP720925:OWV720926 PGL720925:PGR720926 PQH720925:PQN720926 QAD720925:QAJ720926 QJZ720925:QKF720926 QTV720925:QUB720926 RDR720925:RDX720926 RNN720925:RNT720926 RXJ720925:RXP720926 SHF720925:SHL720926 SRB720925:SRH720926 TAX720925:TBD720926 TKT720925:TKZ720926 TUP720925:TUV720926 UEL720925:UER720926 UOH720925:UON720926 UYD720925:UYJ720926 VHZ720925:VIF720926 VRV720925:VSB720926 WBR720925:WBX720926 WLN720925:WLT720926 WVJ720925:WVP720926 B786461:H786462 IX786461:JD786462 ST786461:SZ786462 ACP786461:ACV786462 AML786461:AMR786462 AWH786461:AWN786462 BGD786461:BGJ786462 BPZ786461:BQF786462 BZV786461:CAB786462 CJR786461:CJX786462 CTN786461:CTT786462 DDJ786461:DDP786462 DNF786461:DNL786462 DXB786461:DXH786462 EGX786461:EHD786462 EQT786461:EQZ786462 FAP786461:FAV786462 FKL786461:FKR786462 FUH786461:FUN786462 GED786461:GEJ786462 GNZ786461:GOF786462 GXV786461:GYB786462 HHR786461:HHX786462 HRN786461:HRT786462 IBJ786461:IBP786462 ILF786461:ILL786462 IVB786461:IVH786462 JEX786461:JFD786462 JOT786461:JOZ786462 JYP786461:JYV786462 KIL786461:KIR786462 KSH786461:KSN786462 LCD786461:LCJ786462 LLZ786461:LMF786462 LVV786461:LWB786462 MFR786461:MFX786462 MPN786461:MPT786462 MZJ786461:MZP786462 NJF786461:NJL786462 NTB786461:NTH786462 OCX786461:ODD786462 OMT786461:OMZ786462 OWP786461:OWV786462 PGL786461:PGR786462 PQH786461:PQN786462 QAD786461:QAJ786462 QJZ786461:QKF786462 QTV786461:QUB786462 RDR786461:RDX786462 RNN786461:RNT786462 RXJ786461:RXP786462 SHF786461:SHL786462 SRB786461:SRH786462 TAX786461:TBD786462 TKT786461:TKZ786462 TUP786461:TUV786462 UEL786461:UER786462 UOH786461:UON786462 UYD786461:UYJ786462 VHZ786461:VIF786462 VRV786461:VSB786462 WBR786461:WBX786462 WLN786461:WLT786462 WVJ786461:WVP786462 B851997:H851998 IX851997:JD851998 ST851997:SZ851998 ACP851997:ACV851998 AML851997:AMR851998 AWH851997:AWN851998 BGD851997:BGJ851998 BPZ851997:BQF851998 BZV851997:CAB851998 CJR851997:CJX851998 CTN851997:CTT851998 DDJ851997:DDP851998 DNF851997:DNL851998 DXB851997:DXH851998 EGX851997:EHD851998 EQT851997:EQZ851998 FAP851997:FAV851998 FKL851997:FKR851998 FUH851997:FUN851998 GED851997:GEJ851998 GNZ851997:GOF851998 GXV851997:GYB851998 HHR851997:HHX851998 HRN851997:HRT851998 IBJ851997:IBP851998 ILF851997:ILL851998 IVB851997:IVH851998 JEX851997:JFD851998 JOT851997:JOZ851998 JYP851997:JYV851998 KIL851997:KIR851998 KSH851997:KSN851998 LCD851997:LCJ851998 LLZ851997:LMF851998 LVV851997:LWB851998 MFR851997:MFX851998 MPN851997:MPT851998 MZJ851997:MZP851998 NJF851997:NJL851998 NTB851997:NTH851998 OCX851997:ODD851998 OMT851997:OMZ851998 OWP851997:OWV851998 PGL851997:PGR851998 PQH851997:PQN851998 QAD851997:QAJ851998 QJZ851997:QKF851998 QTV851997:QUB851998 RDR851997:RDX851998 RNN851997:RNT851998 RXJ851997:RXP851998 SHF851997:SHL851998 SRB851997:SRH851998 TAX851997:TBD851998 TKT851997:TKZ851998 TUP851997:TUV851998 UEL851997:UER851998 UOH851997:UON851998 UYD851997:UYJ851998 VHZ851997:VIF851998 VRV851997:VSB851998 WBR851997:WBX851998 WLN851997:WLT851998 WVJ851997:WVP851998 B917533:H917534 IX917533:JD917534 ST917533:SZ917534 ACP917533:ACV917534 AML917533:AMR917534 AWH917533:AWN917534 BGD917533:BGJ917534 BPZ917533:BQF917534 BZV917533:CAB917534 CJR917533:CJX917534 CTN917533:CTT917534 DDJ917533:DDP917534 DNF917533:DNL917534 DXB917533:DXH917534 EGX917533:EHD917534 EQT917533:EQZ917534 FAP917533:FAV917534 FKL917533:FKR917534 FUH917533:FUN917534 GED917533:GEJ917534 GNZ917533:GOF917534 GXV917533:GYB917534 HHR917533:HHX917534 HRN917533:HRT917534 IBJ917533:IBP917534 ILF917533:ILL917534 IVB917533:IVH917534 JEX917533:JFD917534 JOT917533:JOZ917534 JYP917533:JYV917534 KIL917533:KIR917534 KSH917533:KSN917534 LCD917533:LCJ917534 LLZ917533:LMF917534 LVV917533:LWB917534 MFR917533:MFX917534 MPN917533:MPT917534 MZJ917533:MZP917534 NJF917533:NJL917534 NTB917533:NTH917534 OCX917533:ODD917534 OMT917533:OMZ917534 OWP917533:OWV917534 PGL917533:PGR917534 PQH917533:PQN917534 QAD917533:QAJ917534 QJZ917533:QKF917534 QTV917533:QUB917534 RDR917533:RDX917534 RNN917533:RNT917534 RXJ917533:RXP917534 SHF917533:SHL917534 SRB917533:SRH917534 TAX917533:TBD917534 TKT917533:TKZ917534 TUP917533:TUV917534 UEL917533:UER917534 UOH917533:UON917534 UYD917533:UYJ917534 VHZ917533:VIF917534 VRV917533:VSB917534 WBR917533:WBX917534 WLN917533:WLT917534 WVJ917533:WVP917534 B983069:H983070 IX983069:JD983070 ST983069:SZ983070 ACP983069:ACV983070 AML983069:AMR983070 AWH983069:AWN983070 BGD983069:BGJ983070 BPZ983069:BQF983070 BZV983069:CAB983070 CJR983069:CJX983070 CTN983069:CTT983070 DDJ983069:DDP983070 DNF983069:DNL983070 DXB983069:DXH983070 EGX983069:EHD983070 EQT983069:EQZ983070 FAP983069:FAV983070 FKL983069:FKR983070 FUH983069:FUN983070 GED983069:GEJ983070 GNZ983069:GOF983070 GXV983069:GYB983070 HHR983069:HHX983070 HRN983069:HRT983070 IBJ983069:IBP983070 ILF983069:ILL983070 IVB983069:IVH983070 JEX983069:JFD983070 JOT983069:JOZ983070 JYP983069:JYV983070 KIL983069:KIR983070 KSH983069:KSN983070 LCD983069:LCJ983070 LLZ983069:LMF983070 LVV983069:LWB983070 MFR983069:MFX983070 MPN983069:MPT983070 MZJ983069:MZP983070 NJF983069:NJL983070 NTB983069:NTH983070 OCX983069:ODD983070 OMT983069:OMZ983070 OWP983069:OWV983070 PGL983069:PGR983070 PQH983069:PQN983070 QAD983069:QAJ983070 QJZ983069:QKF983070 QTV983069:QUB983070 RDR983069:RDX983070 RNN983069:RNT983070 RXJ983069:RXP983070 SHF983069:SHL983070 SRB983069:SRH983070 TAX983069:TBD983070 TKT983069:TKZ983070 TUP983069:TUV983070 UEL983069:UER983070 UOH983069:UON983070 UYD983069:UYJ983070 VHZ983069:VIF983070 VRV983069:VSB983070 WBR983069:WBX983070 WLN983069:WLT983070 WVJ983069:WVP983070 B32:H33 IX32:JD33 ST32:SZ33 ACP32:ACV33 AML32:AMR33 AWH32:AWN33 BGD32:BGJ33 BPZ32:BQF33 BZV32:CAB33 CJR32:CJX33 CTN32:CTT33 DDJ32:DDP33 DNF32:DNL33 DXB32:DXH33 EGX32:EHD33 EQT32:EQZ33 FAP32:FAV33 FKL32:FKR33 FUH32:FUN33 GED32:GEJ33 GNZ32:GOF33 GXV32:GYB33 HHR32:HHX33 HRN32:HRT33 IBJ32:IBP33 ILF32:ILL33 IVB32:IVH33 JEX32:JFD33 JOT32:JOZ33 JYP32:JYV33 KIL32:KIR33 KSH32:KSN33 LCD32:LCJ33 LLZ32:LMF33 LVV32:LWB33 MFR32:MFX33 MPN32:MPT33 MZJ32:MZP33 NJF32:NJL33 NTB32:NTH33 OCX32:ODD33 OMT32:OMZ33 OWP32:OWV33 PGL32:PGR33 PQH32:PQN33 QAD32:QAJ33 QJZ32:QKF33 QTV32:QUB33 RDR32:RDX33 RNN32:RNT33 RXJ32:RXP33 SHF32:SHL33 SRB32:SRH33 TAX32:TBD33 TKT32:TKZ33 TUP32:TUV33 UEL32:UER33 UOH32:UON33 UYD32:UYJ33 VHZ32:VIF33 VRV32:VSB33 WBR32:WBX33 WLN32:WLT33 WVJ32:WVP33 B65568:H65569 IX65568:JD65569 ST65568:SZ65569 ACP65568:ACV65569 AML65568:AMR65569 AWH65568:AWN65569 BGD65568:BGJ65569 BPZ65568:BQF65569 BZV65568:CAB65569 CJR65568:CJX65569 CTN65568:CTT65569 DDJ65568:DDP65569 DNF65568:DNL65569 DXB65568:DXH65569 EGX65568:EHD65569 EQT65568:EQZ65569 FAP65568:FAV65569 FKL65568:FKR65569 FUH65568:FUN65569 GED65568:GEJ65569 GNZ65568:GOF65569 GXV65568:GYB65569 HHR65568:HHX65569 HRN65568:HRT65569 IBJ65568:IBP65569 ILF65568:ILL65569 IVB65568:IVH65569 JEX65568:JFD65569 JOT65568:JOZ65569 JYP65568:JYV65569 KIL65568:KIR65569 KSH65568:KSN65569 LCD65568:LCJ65569 LLZ65568:LMF65569 LVV65568:LWB65569 MFR65568:MFX65569 MPN65568:MPT65569 MZJ65568:MZP65569 NJF65568:NJL65569 NTB65568:NTH65569 OCX65568:ODD65569 OMT65568:OMZ65569 OWP65568:OWV65569 PGL65568:PGR65569 PQH65568:PQN65569 QAD65568:QAJ65569 QJZ65568:QKF65569 QTV65568:QUB65569 RDR65568:RDX65569 RNN65568:RNT65569 RXJ65568:RXP65569 SHF65568:SHL65569 SRB65568:SRH65569 TAX65568:TBD65569 TKT65568:TKZ65569 TUP65568:TUV65569 UEL65568:UER65569 UOH65568:UON65569 UYD65568:UYJ65569 VHZ65568:VIF65569 VRV65568:VSB65569 WBR65568:WBX65569 WLN65568:WLT65569 WVJ65568:WVP65569 B131104:H131105 IX131104:JD131105 ST131104:SZ131105 ACP131104:ACV131105 AML131104:AMR131105 AWH131104:AWN131105 BGD131104:BGJ131105 BPZ131104:BQF131105 BZV131104:CAB131105 CJR131104:CJX131105 CTN131104:CTT131105 DDJ131104:DDP131105 DNF131104:DNL131105 DXB131104:DXH131105 EGX131104:EHD131105 EQT131104:EQZ131105 FAP131104:FAV131105 FKL131104:FKR131105 FUH131104:FUN131105 GED131104:GEJ131105 GNZ131104:GOF131105 GXV131104:GYB131105 HHR131104:HHX131105 HRN131104:HRT131105 IBJ131104:IBP131105 ILF131104:ILL131105 IVB131104:IVH131105 JEX131104:JFD131105 JOT131104:JOZ131105 JYP131104:JYV131105 KIL131104:KIR131105 KSH131104:KSN131105 LCD131104:LCJ131105 LLZ131104:LMF131105 LVV131104:LWB131105 MFR131104:MFX131105 MPN131104:MPT131105 MZJ131104:MZP131105 NJF131104:NJL131105 NTB131104:NTH131105 OCX131104:ODD131105 OMT131104:OMZ131105 OWP131104:OWV131105 PGL131104:PGR131105 PQH131104:PQN131105 QAD131104:QAJ131105 QJZ131104:QKF131105 QTV131104:QUB131105 RDR131104:RDX131105 RNN131104:RNT131105 RXJ131104:RXP131105 SHF131104:SHL131105 SRB131104:SRH131105 TAX131104:TBD131105 TKT131104:TKZ131105 TUP131104:TUV131105 UEL131104:UER131105 UOH131104:UON131105 UYD131104:UYJ131105 VHZ131104:VIF131105 VRV131104:VSB131105 WBR131104:WBX131105 WLN131104:WLT131105 WVJ131104:WVP131105 B196640:H196641 IX196640:JD196641 ST196640:SZ196641 ACP196640:ACV196641 AML196640:AMR196641 AWH196640:AWN196641 BGD196640:BGJ196641 BPZ196640:BQF196641 BZV196640:CAB196641 CJR196640:CJX196641 CTN196640:CTT196641 DDJ196640:DDP196641 DNF196640:DNL196641 DXB196640:DXH196641 EGX196640:EHD196641 EQT196640:EQZ196641 FAP196640:FAV196641 FKL196640:FKR196641 FUH196640:FUN196641 GED196640:GEJ196641 GNZ196640:GOF196641 GXV196640:GYB196641 HHR196640:HHX196641 HRN196640:HRT196641 IBJ196640:IBP196641 ILF196640:ILL196641 IVB196640:IVH196641 JEX196640:JFD196641 JOT196640:JOZ196641 JYP196640:JYV196641 KIL196640:KIR196641 KSH196640:KSN196641 LCD196640:LCJ196641 LLZ196640:LMF196641 LVV196640:LWB196641 MFR196640:MFX196641 MPN196640:MPT196641 MZJ196640:MZP196641 NJF196640:NJL196641 NTB196640:NTH196641 OCX196640:ODD196641 OMT196640:OMZ196641 OWP196640:OWV196641 PGL196640:PGR196641 PQH196640:PQN196641 QAD196640:QAJ196641 QJZ196640:QKF196641 QTV196640:QUB196641 RDR196640:RDX196641 RNN196640:RNT196641 RXJ196640:RXP196641 SHF196640:SHL196641 SRB196640:SRH196641 TAX196640:TBD196641 TKT196640:TKZ196641 TUP196640:TUV196641 UEL196640:UER196641 UOH196640:UON196641 UYD196640:UYJ196641 VHZ196640:VIF196641 VRV196640:VSB196641 WBR196640:WBX196641 WLN196640:WLT196641 WVJ196640:WVP196641 B262176:H262177 IX262176:JD262177 ST262176:SZ262177 ACP262176:ACV262177 AML262176:AMR262177 AWH262176:AWN262177 BGD262176:BGJ262177 BPZ262176:BQF262177 BZV262176:CAB262177 CJR262176:CJX262177 CTN262176:CTT262177 DDJ262176:DDP262177 DNF262176:DNL262177 DXB262176:DXH262177 EGX262176:EHD262177 EQT262176:EQZ262177 FAP262176:FAV262177 FKL262176:FKR262177 FUH262176:FUN262177 GED262176:GEJ262177 GNZ262176:GOF262177 GXV262176:GYB262177 HHR262176:HHX262177 HRN262176:HRT262177 IBJ262176:IBP262177 ILF262176:ILL262177 IVB262176:IVH262177 JEX262176:JFD262177 JOT262176:JOZ262177 JYP262176:JYV262177 KIL262176:KIR262177 KSH262176:KSN262177 LCD262176:LCJ262177 LLZ262176:LMF262177 LVV262176:LWB262177 MFR262176:MFX262177 MPN262176:MPT262177 MZJ262176:MZP262177 NJF262176:NJL262177 NTB262176:NTH262177 OCX262176:ODD262177 OMT262176:OMZ262177 OWP262176:OWV262177 PGL262176:PGR262177 PQH262176:PQN262177 QAD262176:QAJ262177 QJZ262176:QKF262177 QTV262176:QUB262177 RDR262176:RDX262177 RNN262176:RNT262177 RXJ262176:RXP262177 SHF262176:SHL262177 SRB262176:SRH262177 TAX262176:TBD262177 TKT262176:TKZ262177 TUP262176:TUV262177 UEL262176:UER262177 UOH262176:UON262177 UYD262176:UYJ262177 VHZ262176:VIF262177 VRV262176:VSB262177 WBR262176:WBX262177 WLN262176:WLT262177 WVJ262176:WVP262177 B327712:H327713 IX327712:JD327713 ST327712:SZ327713 ACP327712:ACV327713 AML327712:AMR327713 AWH327712:AWN327713 BGD327712:BGJ327713 BPZ327712:BQF327713 BZV327712:CAB327713 CJR327712:CJX327713 CTN327712:CTT327713 DDJ327712:DDP327713 DNF327712:DNL327713 DXB327712:DXH327713 EGX327712:EHD327713 EQT327712:EQZ327713 FAP327712:FAV327713 FKL327712:FKR327713 FUH327712:FUN327713 GED327712:GEJ327713 GNZ327712:GOF327713 GXV327712:GYB327713 HHR327712:HHX327713 HRN327712:HRT327713 IBJ327712:IBP327713 ILF327712:ILL327713 IVB327712:IVH327713 JEX327712:JFD327713 JOT327712:JOZ327713 JYP327712:JYV327713 KIL327712:KIR327713 KSH327712:KSN327713 LCD327712:LCJ327713 LLZ327712:LMF327713 LVV327712:LWB327713 MFR327712:MFX327713 MPN327712:MPT327713 MZJ327712:MZP327713 NJF327712:NJL327713 NTB327712:NTH327713 OCX327712:ODD327713 OMT327712:OMZ327713 OWP327712:OWV327713 PGL327712:PGR327713 PQH327712:PQN327713 QAD327712:QAJ327713 QJZ327712:QKF327713 QTV327712:QUB327713 RDR327712:RDX327713 RNN327712:RNT327713 RXJ327712:RXP327713 SHF327712:SHL327713 SRB327712:SRH327713 TAX327712:TBD327713 TKT327712:TKZ327713 TUP327712:TUV327713 UEL327712:UER327713 UOH327712:UON327713 UYD327712:UYJ327713 VHZ327712:VIF327713 VRV327712:VSB327713 WBR327712:WBX327713 WLN327712:WLT327713 WVJ327712:WVP327713 B393248:H393249 IX393248:JD393249 ST393248:SZ393249 ACP393248:ACV393249 AML393248:AMR393249 AWH393248:AWN393249 BGD393248:BGJ393249 BPZ393248:BQF393249 BZV393248:CAB393249 CJR393248:CJX393249 CTN393248:CTT393249 DDJ393248:DDP393249 DNF393248:DNL393249 DXB393248:DXH393249 EGX393248:EHD393249 EQT393248:EQZ393249 FAP393248:FAV393249 FKL393248:FKR393249 FUH393248:FUN393249 GED393248:GEJ393249 GNZ393248:GOF393249 GXV393248:GYB393249 HHR393248:HHX393249 HRN393248:HRT393249 IBJ393248:IBP393249 ILF393248:ILL393249 IVB393248:IVH393249 JEX393248:JFD393249 JOT393248:JOZ393249 JYP393248:JYV393249 KIL393248:KIR393249 KSH393248:KSN393249 LCD393248:LCJ393249 LLZ393248:LMF393249 LVV393248:LWB393249 MFR393248:MFX393249 MPN393248:MPT393249 MZJ393248:MZP393249 NJF393248:NJL393249 NTB393248:NTH393249 OCX393248:ODD393249 OMT393248:OMZ393249 OWP393248:OWV393249 PGL393248:PGR393249 PQH393248:PQN393249 QAD393248:QAJ393249 QJZ393248:QKF393249 QTV393248:QUB393249 RDR393248:RDX393249 RNN393248:RNT393249 RXJ393248:RXP393249 SHF393248:SHL393249 SRB393248:SRH393249 TAX393248:TBD393249 TKT393248:TKZ393249 TUP393248:TUV393249 UEL393248:UER393249 UOH393248:UON393249 UYD393248:UYJ393249 VHZ393248:VIF393249 VRV393248:VSB393249 WBR393248:WBX393249 WLN393248:WLT393249 WVJ393248:WVP393249 B458784:H458785 IX458784:JD458785 ST458784:SZ458785 ACP458784:ACV458785 AML458784:AMR458785 AWH458784:AWN458785 BGD458784:BGJ458785 BPZ458784:BQF458785 BZV458784:CAB458785 CJR458784:CJX458785 CTN458784:CTT458785 DDJ458784:DDP458785 DNF458784:DNL458785 DXB458784:DXH458785 EGX458784:EHD458785 EQT458784:EQZ458785 FAP458784:FAV458785 FKL458784:FKR458785 FUH458784:FUN458785 GED458784:GEJ458785 GNZ458784:GOF458785 GXV458784:GYB458785 HHR458784:HHX458785 HRN458784:HRT458785 IBJ458784:IBP458785 ILF458784:ILL458785 IVB458784:IVH458785 JEX458784:JFD458785 JOT458784:JOZ458785 JYP458784:JYV458785 KIL458784:KIR458785 KSH458784:KSN458785 LCD458784:LCJ458785 LLZ458784:LMF458785 LVV458784:LWB458785 MFR458784:MFX458785 MPN458784:MPT458785 MZJ458784:MZP458785 NJF458784:NJL458785 NTB458784:NTH458785 OCX458784:ODD458785 OMT458784:OMZ458785 OWP458784:OWV458785 PGL458784:PGR458785 PQH458784:PQN458785 QAD458784:QAJ458785 QJZ458784:QKF458785 QTV458784:QUB458785 RDR458784:RDX458785 RNN458784:RNT458785 RXJ458784:RXP458785 SHF458784:SHL458785 SRB458784:SRH458785 TAX458784:TBD458785 TKT458784:TKZ458785 TUP458784:TUV458785 UEL458784:UER458785 UOH458784:UON458785 UYD458784:UYJ458785 VHZ458784:VIF458785 VRV458784:VSB458785 WBR458784:WBX458785 WLN458784:WLT458785 WVJ458784:WVP458785 B524320:H524321 IX524320:JD524321 ST524320:SZ524321 ACP524320:ACV524321 AML524320:AMR524321 AWH524320:AWN524321 BGD524320:BGJ524321 BPZ524320:BQF524321 BZV524320:CAB524321 CJR524320:CJX524321 CTN524320:CTT524321 DDJ524320:DDP524321 DNF524320:DNL524321 DXB524320:DXH524321 EGX524320:EHD524321 EQT524320:EQZ524321 FAP524320:FAV524321 FKL524320:FKR524321 FUH524320:FUN524321 GED524320:GEJ524321 GNZ524320:GOF524321 GXV524320:GYB524321 HHR524320:HHX524321 HRN524320:HRT524321 IBJ524320:IBP524321 ILF524320:ILL524321 IVB524320:IVH524321 JEX524320:JFD524321 JOT524320:JOZ524321 JYP524320:JYV524321 KIL524320:KIR524321 KSH524320:KSN524321 LCD524320:LCJ524321 LLZ524320:LMF524321 LVV524320:LWB524321 MFR524320:MFX524321 MPN524320:MPT524321 MZJ524320:MZP524321 NJF524320:NJL524321 NTB524320:NTH524321 OCX524320:ODD524321 OMT524320:OMZ524321 OWP524320:OWV524321 PGL524320:PGR524321 PQH524320:PQN524321 QAD524320:QAJ524321 QJZ524320:QKF524321 QTV524320:QUB524321 RDR524320:RDX524321 RNN524320:RNT524321 RXJ524320:RXP524321 SHF524320:SHL524321 SRB524320:SRH524321 TAX524320:TBD524321 TKT524320:TKZ524321 TUP524320:TUV524321 UEL524320:UER524321 UOH524320:UON524321 UYD524320:UYJ524321 VHZ524320:VIF524321 VRV524320:VSB524321 WBR524320:WBX524321 WLN524320:WLT524321 WVJ524320:WVP524321 B589856:H589857 IX589856:JD589857 ST589856:SZ589857 ACP589856:ACV589857 AML589856:AMR589857 AWH589856:AWN589857 BGD589856:BGJ589857 BPZ589856:BQF589857 BZV589856:CAB589857 CJR589856:CJX589857 CTN589856:CTT589857 DDJ589856:DDP589857 DNF589856:DNL589857 DXB589856:DXH589857 EGX589856:EHD589857 EQT589856:EQZ589857 FAP589856:FAV589857 FKL589856:FKR589857 FUH589856:FUN589857 GED589856:GEJ589857 GNZ589856:GOF589857 GXV589856:GYB589857 HHR589856:HHX589857 HRN589856:HRT589857 IBJ589856:IBP589857 ILF589856:ILL589857 IVB589856:IVH589857 JEX589856:JFD589857 JOT589856:JOZ589857 JYP589856:JYV589857 KIL589856:KIR589857 KSH589856:KSN589857 LCD589856:LCJ589857 LLZ589856:LMF589857 LVV589856:LWB589857 MFR589856:MFX589857 MPN589856:MPT589857 MZJ589856:MZP589857 NJF589856:NJL589857 NTB589856:NTH589857 OCX589856:ODD589857 OMT589856:OMZ589857 OWP589856:OWV589857 PGL589856:PGR589857 PQH589856:PQN589857 QAD589856:QAJ589857 QJZ589856:QKF589857 QTV589856:QUB589857 RDR589856:RDX589857 RNN589856:RNT589857 RXJ589856:RXP589857 SHF589856:SHL589857 SRB589856:SRH589857 TAX589856:TBD589857 TKT589856:TKZ589857 TUP589856:TUV589857 UEL589856:UER589857 UOH589856:UON589857 UYD589856:UYJ589857 VHZ589856:VIF589857 VRV589856:VSB589857 WBR589856:WBX589857 WLN589856:WLT589857 WVJ589856:WVP589857 B655392:H655393 IX655392:JD655393 ST655392:SZ655393 ACP655392:ACV655393 AML655392:AMR655393 AWH655392:AWN655393 BGD655392:BGJ655393 BPZ655392:BQF655393 BZV655392:CAB655393 CJR655392:CJX655393 CTN655392:CTT655393 DDJ655392:DDP655393 DNF655392:DNL655393 DXB655392:DXH655393 EGX655392:EHD655393 EQT655392:EQZ655393 FAP655392:FAV655393 FKL655392:FKR655393 FUH655392:FUN655393 GED655392:GEJ655393 GNZ655392:GOF655393 GXV655392:GYB655393 HHR655392:HHX655393 HRN655392:HRT655393 IBJ655392:IBP655393 ILF655392:ILL655393 IVB655392:IVH655393 JEX655392:JFD655393 JOT655392:JOZ655393 JYP655392:JYV655393 KIL655392:KIR655393 KSH655392:KSN655393 LCD655392:LCJ655393 LLZ655392:LMF655393 LVV655392:LWB655393 MFR655392:MFX655393 MPN655392:MPT655393 MZJ655392:MZP655393 NJF655392:NJL655393 NTB655392:NTH655393 OCX655392:ODD655393 OMT655392:OMZ655393 OWP655392:OWV655393 PGL655392:PGR655393 PQH655392:PQN655393 QAD655392:QAJ655393 QJZ655392:QKF655393 QTV655392:QUB655393 RDR655392:RDX655393 RNN655392:RNT655393 RXJ655392:RXP655393 SHF655392:SHL655393 SRB655392:SRH655393 TAX655392:TBD655393 TKT655392:TKZ655393 TUP655392:TUV655393 UEL655392:UER655393 UOH655392:UON655393 UYD655392:UYJ655393 VHZ655392:VIF655393 VRV655392:VSB655393 WBR655392:WBX655393 WLN655392:WLT655393 WVJ655392:WVP655393 B720928:H720929 IX720928:JD720929 ST720928:SZ720929 ACP720928:ACV720929 AML720928:AMR720929 AWH720928:AWN720929 BGD720928:BGJ720929 BPZ720928:BQF720929 BZV720928:CAB720929 CJR720928:CJX720929 CTN720928:CTT720929 DDJ720928:DDP720929 DNF720928:DNL720929 DXB720928:DXH720929 EGX720928:EHD720929 EQT720928:EQZ720929 FAP720928:FAV720929 FKL720928:FKR720929 FUH720928:FUN720929 GED720928:GEJ720929 GNZ720928:GOF720929 GXV720928:GYB720929 HHR720928:HHX720929 HRN720928:HRT720929 IBJ720928:IBP720929 ILF720928:ILL720929 IVB720928:IVH720929 JEX720928:JFD720929 JOT720928:JOZ720929 JYP720928:JYV720929 KIL720928:KIR720929 KSH720928:KSN720929 LCD720928:LCJ720929 LLZ720928:LMF720929 LVV720928:LWB720929 MFR720928:MFX720929 MPN720928:MPT720929 MZJ720928:MZP720929 NJF720928:NJL720929 NTB720928:NTH720929 OCX720928:ODD720929 OMT720928:OMZ720929 OWP720928:OWV720929 PGL720928:PGR720929 PQH720928:PQN720929 QAD720928:QAJ720929 QJZ720928:QKF720929 QTV720928:QUB720929 RDR720928:RDX720929 RNN720928:RNT720929 RXJ720928:RXP720929 SHF720928:SHL720929 SRB720928:SRH720929 TAX720928:TBD720929 TKT720928:TKZ720929 TUP720928:TUV720929 UEL720928:UER720929 UOH720928:UON720929 UYD720928:UYJ720929 VHZ720928:VIF720929 VRV720928:VSB720929 WBR720928:WBX720929 WLN720928:WLT720929 WVJ720928:WVP720929 B786464:H786465 IX786464:JD786465 ST786464:SZ786465 ACP786464:ACV786465 AML786464:AMR786465 AWH786464:AWN786465 BGD786464:BGJ786465 BPZ786464:BQF786465 BZV786464:CAB786465 CJR786464:CJX786465 CTN786464:CTT786465 DDJ786464:DDP786465 DNF786464:DNL786465 DXB786464:DXH786465 EGX786464:EHD786465 EQT786464:EQZ786465 FAP786464:FAV786465 FKL786464:FKR786465 FUH786464:FUN786465 GED786464:GEJ786465 GNZ786464:GOF786465 GXV786464:GYB786465 HHR786464:HHX786465 HRN786464:HRT786465 IBJ786464:IBP786465 ILF786464:ILL786465 IVB786464:IVH786465 JEX786464:JFD786465 JOT786464:JOZ786465 JYP786464:JYV786465 KIL786464:KIR786465 KSH786464:KSN786465 LCD786464:LCJ786465 LLZ786464:LMF786465 LVV786464:LWB786465 MFR786464:MFX786465 MPN786464:MPT786465 MZJ786464:MZP786465 NJF786464:NJL786465 NTB786464:NTH786465 OCX786464:ODD786465 OMT786464:OMZ786465 OWP786464:OWV786465 PGL786464:PGR786465 PQH786464:PQN786465 QAD786464:QAJ786465 QJZ786464:QKF786465 QTV786464:QUB786465 RDR786464:RDX786465 RNN786464:RNT786465 RXJ786464:RXP786465 SHF786464:SHL786465 SRB786464:SRH786465 TAX786464:TBD786465 TKT786464:TKZ786465 TUP786464:TUV786465 UEL786464:UER786465 UOH786464:UON786465 UYD786464:UYJ786465 VHZ786464:VIF786465 VRV786464:VSB786465 WBR786464:WBX786465 WLN786464:WLT786465 WVJ786464:WVP786465 B852000:H852001 IX852000:JD852001 ST852000:SZ852001 ACP852000:ACV852001 AML852000:AMR852001 AWH852000:AWN852001 BGD852000:BGJ852001 BPZ852000:BQF852001 BZV852000:CAB852001 CJR852000:CJX852001 CTN852000:CTT852001 DDJ852000:DDP852001 DNF852000:DNL852001 DXB852000:DXH852001 EGX852000:EHD852001 EQT852000:EQZ852001 FAP852000:FAV852001 FKL852000:FKR852001 FUH852000:FUN852001 GED852000:GEJ852001 GNZ852000:GOF852001 GXV852000:GYB852001 HHR852000:HHX852001 HRN852000:HRT852001 IBJ852000:IBP852001 ILF852000:ILL852001 IVB852000:IVH852001 JEX852000:JFD852001 JOT852000:JOZ852001 JYP852000:JYV852001 KIL852000:KIR852001 KSH852000:KSN852001 LCD852000:LCJ852001 LLZ852000:LMF852001 LVV852000:LWB852001 MFR852000:MFX852001 MPN852000:MPT852001 MZJ852000:MZP852001 NJF852000:NJL852001 NTB852000:NTH852001 OCX852000:ODD852001 OMT852000:OMZ852001 OWP852000:OWV852001 PGL852000:PGR852001 PQH852000:PQN852001 QAD852000:QAJ852001 QJZ852000:QKF852001 QTV852000:QUB852001 RDR852000:RDX852001 RNN852000:RNT852001 RXJ852000:RXP852001 SHF852000:SHL852001 SRB852000:SRH852001 TAX852000:TBD852001 TKT852000:TKZ852001 TUP852000:TUV852001 UEL852000:UER852001 UOH852000:UON852001 UYD852000:UYJ852001 VHZ852000:VIF852001 VRV852000:VSB852001 WBR852000:WBX852001 WLN852000:WLT852001 WVJ852000:WVP852001 B917536:H917537 IX917536:JD917537 ST917536:SZ917537 ACP917536:ACV917537 AML917536:AMR917537 AWH917536:AWN917537 BGD917536:BGJ917537 BPZ917536:BQF917537 BZV917536:CAB917537 CJR917536:CJX917537 CTN917536:CTT917537 DDJ917536:DDP917537 DNF917536:DNL917537 DXB917536:DXH917537 EGX917536:EHD917537 EQT917536:EQZ917537 FAP917536:FAV917537 FKL917536:FKR917537 FUH917536:FUN917537 GED917536:GEJ917537 GNZ917536:GOF917537 GXV917536:GYB917537 HHR917536:HHX917537 HRN917536:HRT917537 IBJ917536:IBP917537 ILF917536:ILL917537 IVB917536:IVH917537 JEX917536:JFD917537 JOT917536:JOZ917537 JYP917536:JYV917537 KIL917536:KIR917537 KSH917536:KSN917537 LCD917536:LCJ917537 LLZ917536:LMF917537 LVV917536:LWB917537 MFR917536:MFX917537 MPN917536:MPT917537 MZJ917536:MZP917537 NJF917536:NJL917537 NTB917536:NTH917537 OCX917536:ODD917537 OMT917536:OMZ917537 OWP917536:OWV917537 PGL917536:PGR917537 PQH917536:PQN917537 QAD917536:QAJ917537 QJZ917536:QKF917537 QTV917536:QUB917537 RDR917536:RDX917537 RNN917536:RNT917537 RXJ917536:RXP917537 SHF917536:SHL917537 SRB917536:SRH917537 TAX917536:TBD917537 TKT917536:TKZ917537 TUP917536:TUV917537 UEL917536:UER917537 UOH917536:UON917537 UYD917536:UYJ917537 VHZ917536:VIF917537 VRV917536:VSB917537 WBR917536:WBX917537 WLN917536:WLT917537 WVJ917536:WVP917537 B983072:H983073 IX983072:JD983073 ST983072:SZ983073 ACP983072:ACV983073 AML983072:AMR983073 AWH983072:AWN983073 BGD983072:BGJ983073 BPZ983072:BQF983073 BZV983072:CAB983073 CJR983072:CJX983073 CTN983072:CTT983073 DDJ983072:DDP983073 DNF983072:DNL983073 DXB983072:DXH983073 EGX983072:EHD983073 EQT983072:EQZ983073 FAP983072:FAV983073 FKL983072:FKR983073 FUH983072:FUN983073 GED983072:GEJ983073 GNZ983072:GOF983073 GXV983072:GYB983073 HHR983072:HHX983073 HRN983072:HRT983073 IBJ983072:IBP983073 ILF983072:ILL983073 IVB983072:IVH983073 JEX983072:JFD983073 JOT983072:JOZ983073 JYP983072:JYV983073 KIL983072:KIR983073 KSH983072:KSN983073 LCD983072:LCJ983073 LLZ983072:LMF983073 LVV983072:LWB983073 MFR983072:MFX983073 MPN983072:MPT983073 MZJ983072:MZP983073 NJF983072:NJL983073 NTB983072:NTH983073 OCX983072:ODD983073 OMT983072:OMZ983073 OWP983072:OWV983073 PGL983072:PGR983073 PQH983072:PQN983073 QAD983072:QAJ983073 QJZ983072:QKF983073 QTV983072:QUB983073 RDR983072:RDX983073 RNN983072:RNT983073 RXJ983072:RXP983073 SHF983072:SHL983073 SRB983072:SRH983073 TAX983072:TBD983073 TKT983072:TKZ983073 TUP983072:TUV983073 UEL983072:UER983073 UOH983072:UON983073 UYD983072:UYJ983073 VHZ983072:VIF983073 VRV983072:VSB983073 WBR983072:WBX983073 WLN983072:WLT983073 WVJ983072:WVP983073 B36:H37 IX36:JD37 ST36:SZ37 ACP36:ACV37 AML36:AMR37 AWH36:AWN37 BGD36:BGJ37 BPZ36:BQF37 BZV36:CAB37 CJR36:CJX37 CTN36:CTT37 DDJ36:DDP37 DNF36:DNL37 DXB36:DXH37 EGX36:EHD37 EQT36:EQZ37 FAP36:FAV37 FKL36:FKR37 FUH36:FUN37 GED36:GEJ37 GNZ36:GOF37 GXV36:GYB37 HHR36:HHX37 HRN36:HRT37 IBJ36:IBP37 ILF36:ILL37 IVB36:IVH37 JEX36:JFD37 JOT36:JOZ37 JYP36:JYV37 KIL36:KIR37 KSH36:KSN37 LCD36:LCJ37 LLZ36:LMF37 LVV36:LWB37 MFR36:MFX37 MPN36:MPT37 MZJ36:MZP37 NJF36:NJL37 NTB36:NTH37 OCX36:ODD37 OMT36:OMZ37 OWP36:OWV37 PGL36:PGR37 PQH36:PQN37 QAD36:QAJ37 QJZ36:QKF37 QTV36:QUB37 RDR36:RDX37 RNN36:RNT37 RXJ36:RXP37 SHF36:SHL37 SRB36:SRH37 TAX36:TBD37 TKT36:TKZ37 TUP36:TUV37 UEL36:UER37 UOH36:UON37 UYD36:UYJ37 VHZ36:VIF37 VRV36:VSB37 WBR36:WBX37 WLN36:WLT37 WVJ36:WVP37 B65572:H65573 IX65572:JD65573 ST65572:SZ65573 ACP65572:ACV65573 AML65572:AMR65573 AWH65572:AWN65573 BGD65572:BGJ65573 BPZ65572:BQF65573 BZV65572:CAB65573 CJR65572:CJX65573 CTN65572:CTT65573 DDJ65572:DDP65573 DNF65572:DNL65573 DXB65572:DXH65573 EGX65572:EHD65573 EQT65572:EQZ65573 FAP65572:FAV65573 FKL65572:FKR65573 FUH65572:FUN65573 GED65572:GEJ65573 GNZ65572:GOF65573 GXV65572:GYB65573 HHR65572:HHX65573 HRN65572:HRT65573 IBJ65572:IBP65573 ILF65572:ILL65573 IVB65572:IVH65573 JEX65572:JFD65573 JOT65572:JOZ65573 JYP65572:JYV65573 KIL65572:KIR65573 KSH65572:KSN65573 LCD65572:LCJ65573 LLZ65572:LMF65573 LVV65572:LWB65573 MFR65572:MFX65573 MPN65572:MPT65573 MZJ65572:MZP65573 NJF65572:NJL65573 NTB65572:NTH65573 OCX65572:ODD65573 OMT65572:OMZ65573 OWP65572:OWV65573 PGL65572:PGR65573 PQH65572:PQN65573 QAD65572:QAJ65573 QJZ65572:QKF65573 QTV65572:QUB65573 RDR65572:RDX65573 RNN65572:RNT65573 RXJ65572:RXP65573 SHF65572:SHL65573 SRB65572:SRH65573 TAX65572:TBD65573 TKT65572:TKZ65573 TUP65572:TUV65573 UEL65572:UER65573 UOH65572:UON65573 UYD65572:UYJ65573 VHZ65572:VIF65573 VRV65572:VSB65573 WBR65572:WBX65573 WLN65572:WLT65573 WVJ65572:WVP65573 B131108:H131109 IX131108:JD131109 ST131108:SZ131109 ACP131108:ACV131109 AML131108:AMR131109 AWH131108:AWN131109 BGD131108:BGJ131109 BPZ131108:BQF131109 BZV131108:CAB131109 CJR131108:CJX131109 CTN131108:CTT131109 DDJ131108:DDP131109 DNF131108:DNL131109 DXB131108:DXH131109 EGX131108:EHD131109 EQT131108:EQZ131109 FAP131108:FAV131109 FKL131108:FKR131109 FUH131108:FUN131109 GED131108:GEJ131109 GNZ131108:GOF131109 GXV131108:GYB131109 HHR131108:HHX131109 HRN131108:HRT131109 IBJ131108:IBP131109 ILF131108:ILL131109 IVB131108:IVH131109 JEX131108:JFD131109 JOT131108:JOZ131109 JYP131108:JYV131109 KIL131108:KIR131109 KSH131108:KSN131109 LCD131108:LCJ131109 LLZ131108:LMF131109 LVV131108:LWB131109 MFR131108:MFX131109 MPN131108:MPT131109 MZJ131108:MZP131109 NJF131108:NJL131109 NTB131108:NTH131109 OCX131108:ODD131109 OMT131108:OMZ131109 OWP131108:OWV131109 PGL131108:PGR131109 PQH131108:PQN131109 QAD131108:QAJ131109 QJZ131108:QKF131109 QTV131108:QUB131109 RDR131108:RDX131109 RNN131108:RNT131109 RXJ131108:RXP131109 SHF131108:SHL131109 SRB131108:SRH131109 TAX131108:TBD131109 TKT131108:TKZ131109 TUP131108:TUV131109 UEL131108:UER131109 UOH131108:UON131109 UYD131108:UYJ131109 VHZ131108:VIF131109 VRV131108:VSB131109 WBR131108:WBX131109 WLN131108:WLT131109 WVJ131108:WVP131109 B196644:H196645 IX196644:JD196645 ST196644:SZ196645 ACP196644:ACV196645 AML196644:AMR196645 AWH196644:AWN196645 BGD196644:BGJ196645 BPZ196644:BQF196645 BZV196644:CAB196645 CJR196644:CJX196645 CTN196644:CTT196645 DDJ196644:DDP196645 DNF196644:DNL196645 DXB196644:DXH196645 EGX196644:EHD196645 EQT196644:EQZ196645 FAP196644:FAV196645 FKL196644:FKR196645 FUH196644:FUN196645 GED196644:GEJ196645 GNZ196644:GOF196645 GXV196644:GYB196645 HHR196644:HHX196645 HRN196644:HRT196645 IBJ196644:IBP196645 ILF196644:ILL196645 IVB196644:IVH196645 JEX196644:JFD196645 JOT196644:JOZ196645 JYP196644:JYV196645 KIL196644:KIR196645 KSH196644:KSN196645 LCD196644:LCJ196645 LLZ196644:LMF196645 LVV196644:LWB196645 MFR196644:MFX196645 MPN196644:MPT196645 MZJ196644:MZP196645 NJF196644:NJL196645 NTB196644:NTH196645 OCX196644:ODD196645 OMT196644:OMZ196645 OWP196644:OWV196645 PGL196644:PGR196645 PQH196644:PQN196645 QAD196644:QAJ196645 QJZ196644:QKF196645 QTV196644:QUB196645 RDR196644:RDX196645 RNN196644:RNT196645 RXJ196644:RXP196645 SHF196644:SHL196645 SRB196644:SRH196645 TAX196644:TBD196645 TKT196644:TKZ196645 TUP196644:TUV196645 UEL196644:UER196645 UOH196644:UON196645 UYD196644:UYJ196645 VHZ196644:VIF196645 VRV196644:VSB196645 WBR196644:WBX196645 WLN196644:WLT196645 WVJ196644:WVP196645 B262180:H262181 IX262180:JD262181 ST262180:SZ262181 ACP262180:ACV262181 AML262180:AMR262181 AWH262180:AWN262181 BGD262180:BGJ262181 BPZ262180:BQF262181 BZV262180:CAB262181 CJR262180:CJX262181 CTN262180:CTT262181 DDJ262180:DDP262181 DNF262180:DNL262181 DXB262180:DXH262181 EGX262180:EHD262181 EQT262180:EQZ262181 FAP262180:FAV262181 FKL262180:FKR262181 FUH262180:FUN262181 GED262180:GEJ262181 GNZ262180:GOF262181 GXV262180:GYB262181 HHR262180:HHX262181 HRN262180:HRT262181 IBJ262180:IBP262181 ILF262180:ILL262181 IVB262180:IVH262181 JEX262180:JFD262181 JOT262180:JOZ262181 JYP262180:JYV262181 KIL262180:KIR262181 KSH262180:KSN262181 LCD262180:LCJ262181 LLZ262180:LMF262181 LVV262180:LWB262181 MFR262180:MFX262181 MPN262180:MPT262181 MZJ262180:MZP262181 NJF262180:NJL262181 NTB262180:NTH262181 OCX262180:ODD262181 OMT262180:OMZ262181 OWP262180:OWV262181 PGL262180:PGR262181 PQH262180:PQN262181 QAD262180:QAJ262181 QJZ262180:QKF262181 QTV262180:QUB262181 RDR262180:RDX262181 RNN262180:RNT262181 RXJ262180:RXP262181 SHF262180:SHL262181 SRB262180:SRH262181 TAX262180:TBD262181 TKT262180:TKZ262181 TUP262180:TUV262181 UEL262180:UER262181 UOH262180:UON262181 UYD262180:UYJ262181 VHZ262180:VIF262181 VRV262180:VSB262181 WBR262180:WBX262181 WLN262180:WLT262181 WVJ262180:WVP262181 B327716:H327717 IX327716:JD327717 ST327716:SZ327717 ACP327716:ACV327717 AML327716:AMR327717 AWH327716:AWN327717 BGD327716:BGJ327717 BPZ327716:BQF327717 BZV327716:CAB327717 CJR327716:CJX327717 CTN327716:CTT327717 DDJ327716:DDP327717 DNF327716:DNL327717 DXB327716:DXH327717 EGX327716:EHD327717 EQT327716:EQZ327717 FAP327716:FAV327717 FKL327716:FKR327717 FUH327716:FUN327717 GED327716:GEJ327717 GNZ327716:GOF327717 GXV327716:GYB327717 HHR327716:HHX327717 HRN327716:HRT327717 IBJ327716:IBP327717 ILF327716:ILL327717 IVB327716:IVH327717 JEX327716:JFD327717 JOT327716:JOZ327717 JYP327716:JYV327717 KIL327716:KIR327717 KSH327716:KSN327717 LCD327716:LCJ327717 LLZ327716:LMF327717 LVV327716:LWB327717 MFR327716:MFX327717 MPN327716:MPT327717 MZJ327716:MZP327717 NJF327716:NJL327717 NTB327716:NTH327717 OCX327716:ODD327717 OMT327716:OMZ327717 OWP327716:OWV327717 PGL327716:PGR327717 PQH327716:PQN327717 QAD327716:QAJ327717 QJZ327716:QKF327717 QTV327716:QUB327717 RDR327716:RDX327717 RNN327716:RNT327717 RXJ327716:RXP327717 SHF327716:SHL327717 SRB327716:SRH327717 TAX327716:TBD327717 TKT327716:TKZ327717 TUP327716:TUV327717 UEL327716:UER327717 UOH327716:UON327717 UYD327716:UYJ327717 VHZ327716:VIF327717 VRV327716:VSB327717 WBR327716:WBX327717 WLN327716:WLT327717 WVJ327716:WVP327717 B393252:H393253 IX393252:JD393253 ST393252:SZ393253 ACP393252:ACV393253 AML393252:AMR393253 AWH393252:AWN393253 BGD393252:BGJ393253 BPZ393252:BQF393253 BZV393252:CAB393253 CJR393252:CJX393253 CTN393252:CTT393253 DDJ393252:DDP393253 DNF393252:DNL393253 DXB393252:DXH393253 EGX393252:EHD393253 EQT393252:EQZ393253 FAP393252:FAV393253 FKL393252:FKR393253 FUH393252:FUN393253 GED393252:GEJ393253 GNZ393252:GOF393253 GXV393252:GYB393253 HHR393252:HHX393253 HRN393252:HRT393253 IBJ393252:IBP393253 ILF393252:ILL393253 IVB393252:IVH393253 JEX393252:JFD393253 JOT393252:JOZ393253 JYP393252:JYV393253 KIL393252:KIR393253 KSH393252:KSN393253 LCD393252:LCJ393253 LLZ393252:LMF393253 LVV393252:LWB393253 MFR393252:MFX393253 MPN393252:MPT393253 MZJ393252:MZP393253 NJF393252:NJL393253 NTB393252:NTH393253 OCX393252:ODD393253 OMT393252:OMZ393253 OWP393252:OWV393253 PGL393252:PGR393253 PQH393252:PQN393253 QAD393252:QAJ393253 QJZ393252:QKF393253 QTV393252:QUB393253 RDR393252:RDX393253 RNN393252:RNT393253 RXJ393252:RXP393253 SHF393252:SHL393253 SRB393252:SRH393253 TAX393252:TBD393253 TKT393252:TKZ393253 TUP393252:TUV393253 UEL393252:UER393253 UOH393252:UON393253 UYD393252:UYJ393253 VHZ393252:VIF393253 VRV393252:VSB393253 WBR393252:WBX393253 WLN393252:WLT393253 WVJ393252:WVP393253 B458788:H458789 IX458788:JD458789 ST458788:SZ458789 ACP458788:ACV458789 AML458788:AMR458789 AWH458788:AWN458789 BGD458788:BGJ458789 BPZ458788:BQF458789 BZV458788:CAB458789 CJR458788:CJX458789 CTN458788:CTT458789 DDJ458788:DDP458789 DNF458788:DNL458789 DXB458788:DXH458789 EGX458788:EHD458789 EQT458788:EQZ458789 FAP458788:FAV458789 FKL458788:FKR458789 FUH458788:FUN458789 GED458788:GEJ458789 GNZ458788:GOF458789 GXV458788:GYB458789 HHR458788:HHX458789 HRN458788:HRT458789 IBJ458788:IBP458789 ILF458788:ILL458789 IVB458788:IVH458789 JEX458788:JFD458789 JOT458788:JOZ458789 JYP458788:JYV458789 KIL458788:KIR458789 KSH458788:KSN458789 LCD458788:LCJ458789 LLZ458788:LMF458789 LVV458788:LWB458789 MFR458788:MFX458789 MPN458788:MPT458789 MZJ458788:MZP458789 NJF458788:NJL458789 NTB458788:NTH458789 OCX458788:ODD458789 OMT458788:OMZ458789 OWP458788:OWV458789 PGL458788:PGR458789 PQH458788:PQN458789 QAD458788:QAJ458789 QJZ458788:QKF458789 QTV458788:QUB458789 RDR458788:RDX458789 RNN458788:RNT458789 RXJ458788:RXP458789 SHF458788:SHL458789 SRB458788:SRH458789 TAX458788:TBD458789 TKT458788:TKZ458789 TUP458788:TUV458789 UEL458788:UER458789 UOH458788:UON458789 UYD458788:UYJ458789 VHZ458788:VIF458789 VRV458788:VSB458789 WBR458788:WBX458789 WLN458788:WLT458789 WVJ458788:WVP458789 B524324:H524325 IX524324:JD524325 ST524324:SZ524325 ACP524324:ACV524325 AML524324:AMR524325 AWH524324:AWN524325 BGD524324:BGJ524325 BPZ524324:BQF524325 BZV524324:CAB524325 CJR524324:CJX524325 CTN524324:CTT524325 DDJ524324:DDP524325 DNF524324:DNL524325 DXB524324:DXH524325 EGX524324:EHD524325 EQT524324:EQZ524325 FAP524324:FAV524325 FKL524324:FKR524325 FUH524324:FUN524325 GED524324:GEJ524325 GNZ524324:GOF524325 GXV524324:GYB524325 HHR524324:HHX524325 HRN524324:HRT524325 IBJ524324:IBP524325 ILF524324:ILL524325 IVB524324:IVH524325 JEX524324:JFD524325 JOT524324:JOZ524325 JYP524324:JYV524325 KIL524324:KIR524325 KSH524324:KSN524325 LCD524324:LCJ524325 LLZ524324:LMF524325 LVV524324:LWB524325 MFR524324:MFX524325 MPN524324:MPT524325 MZJ524324:MZP524325 NJF524324:NJL524325 NTB524324:NTH524325 OCX524324:ODD524325 OMT524324:OMZ524325 OWP524324:OWV524325 PGL524324:PGR524325 PQH524324:PQN524325 QAD524324:QAJ524325 QJZ524324:QKF524325 QTV524324:QUB524325 RDR524324:RDX524325 RNN524324:RNT524325 RXJ524324:RXP524325 SHF524324:SHL524325 SRB524324:SRH524325 TAX524324:TBD524325 TKT524324:TKZ524325 TUP524324:TUV524325 UEL524324:UER524325 UOH524324:UON524325 UYD524324:UYJ524325 VHZ524324:VIF524325 VRV524324:VSB524325 WBR524324:WBX524325 WLN524324:WLT524325 WVJ524324:WVP524325 B589860:H589861 IX589860:JD589861 ST589860:SZ589861 ACP589860:ACV589861 AML589860:AMR589861 AWH589860:AWN589861 BGD589860:BGJ589861 BPZ589860:BQF589861 BZV589860:CAB589861 CJR589860:CJX589861 CTN589860:CTT589861 DDJ589860:DDP589861 DNF589860:DNL589861 DXB589860:DXH589861 EGX589860:EHD589861 EQT589860:EQZ589861 FAP589860:FAV589861 FKL589860:FKR589861 FUH589860:FUN589861 GED589860:GEJ589861 GNZ589860:GOF589861 GXV589860:GYB589861 HHR589860:HHX589861 HRN589860:HRT589861 IBJ589860:IBP589861 ILF589860:ILL589861 IVB589860:IVH589861 JEX589860:JFD589861 JOT589860:JOZ589861 JYP589860:JYV589861 KIL589860:KIR589861 KSH589860:KSN589861 LCD589860:LCJ589861 LLZ589860:LMF589861 LVV589860:LWB589861 MFR589860:MFX589861 MPN589860:MPT589861 MZJ589860:MZP589861 NJF589860:NJL589861 NTB589860:NTH589861 OCX589860:ODD589861 OMT589860:OMZ589861 OWP589860:OWV589861 PGL589860:PGR589861 PQH589860:PQN589861 QAD589860:QAJ589861 QJZ589860:QKF589861 QTV589860:QUB589861 RDR589860:RDX589861 RNN589860:RNT589861 RXJ589860:RXP589861 SHF589860:SHL589861 SRB589860:SRH589861 TAX589860:TBD589861 TKT589860:TKZ589861 TUP589860:TUV589861 UEL589860:UER589861 UOH589860:UON589861 UYD589860:UYJ589861 VHZ589860:VIF589861 VRV589860:VSB589861 WBR589860:WBX589861 WLN589860:WLT589861 WVJ589860:WVP589861 B655396:H655397 IX655396:JD655397 ST655396:SZ655397 ACP655396:ACV655397 AML655396:AMR655397 AWH655396:AWN655397 BGD655396:BGJ655397 BPZ655396:BQF655397 BZV655396:CAB655397 CJR655396:CJX655397 CTN655396:CTT655397 DDJ655396:DDP655397 DNF655396:DNL655397 DXB655396:DXH655397 EGX655396:EHD655397 EQT655396:EQZ655397 FAP655396:FAV655397 FKL655396:FKR655397 FUH655396:FUN655397 GED655396:GEJ655397 GNZ655396:GOF655397 GXV655396:GYB655397 HHR655396:HHX655397 HRN655396:HRT655397 IBJ655396:IBP655397 ILF655396:ILL655397 IVB655396:IVH655397 JEX655396:JFD655397 JOT655396:JOZ655397 JYP655396:JYV655397 KIL655396:KIR655397 KSH655396:KSN655397 LCD655396:LCJ655397 LLZ655396:LMF655397 LVV655396:LWB655397 MFR655396:MFX655397 MPN655396:MPT655397 MZJ655396:MZP655397 NJF655396:NJL655397 NTB655396:NTH655397 OCX655396:ODD655397 OMT655396:OMZ655397 OWP655396:OWV655397 PGL655396:PGR655397 PQH655396:PQN655397 QAD655396:QAJ655397 QJZ655396:QKF655397 QTV655396:QUB655397 RDR655396:RDX655397 RNN655396:RNT655397 RXJ655396:RXP655397 SHF655396:SHL655397 SRB655396:SRH655397 TAX655396:TBD655397 TKT655396:TKZ655397 TUP655396:TUV655397 UEL655396:UER655397 UOH655396:UON655397 UYD655396:UYJ655397 VHZ655396:VIF655397 VRV655396:VSB655397 WBR655396:WBX655397 WLN655396:WLT655397 WVJ655396:WVP655397 B720932:H720933 IX720932:JD720933 ST720932:SZ720933 ACP720932:ACV720933 AML720932:AMR720933 AWH720932:AWN720933 BGD720932:BGJ720933 BPZ720932:BQF720933 BZV720932:CAB720933 CJR720932:CJX720933 CTN720932:CTT720933 DDJ720932:DDP720933 DNF720932:DNL720933 DXB720932:DXH720933 EGX720932:EHD720933 EQT720932:EQZ720933 FAP720932:FAV720933 FKL720932:FKR720933 FUH720932:FUN720933 GED720932:GEJ720933 GNZ720932:GOF720933 GXV720932:GYB720933 HHR720932:HHX720933 HRN720932:HRT720933 IBJ720932:IBP720933 ILF720932:ILL720933 IVB720932:IVH720933 JEX720932:JFD720933 JOT720932:JOZ720933 JYP720932:JYV720933 KIL720932:KIR720933 KSH720932:KSN720933 LCD720932:LCJ720933 LLZ720932:LMF720933 LVV720932:LWB720933 MFR720932:MFX720933 MPN720932:MPT720933 MZJ720932:MZP720933 NJF720932:NJL720933 NTB720932:NTH720933 OCX720932:ODD720933 OMT720932:OMZ720933 OWP720932:OWV720933 PGL720932:PGR720933 PQH720932:PQN720933 QAD720932:QAJ720933 QJZ720932:QKF720933 QTV720932:QUB720933 RDR720932:RDX720933 RNN720932:RNT720933 RXJ720932:RXP720933 SHF720932:SHL720933 SRB720932:SRH720933 TAX720932:TBD720933 TKT720932:TKZ720933 TUP720932:TUV720933 UEL720932:UER720933 UOH720932:UON720933 UYD720932:UYJ720933 VHZ720932:VIF720933 VRV720932:VSB720933 WBR720932:WBX720933 WLN720932:WLT720933 WVJ720932:WVP720933 B786468:H786469 IX786468:JD786469 ST786468:SZ786469 ACP786468:ACV786469 AML786468:AMR786469 AWH786468:AWN786469 BGD786468:BGJ786469 BPZ786468:BQF786469 BZV786468:CAB786469 CJR786468:CJX786469 CTN786468:CTT786469 DDJ786468:DDP786469 DNF786468:DNL786469 DXB786468:DXH786469 EGX786468:EHD786469 EQT786468:EQZ786469 FAP786468:FAV786469 FKL786468:FKR786469 FUH786468:FUN786469 GED786468:GEJ786469 GNZ786468:GOF786469 GXV786468:GYB786469 HHR786468:HHX786469 HRN786468:HRT786469 IBJ786468:IBP786469 ILF786468:ILL786469 IVB786468:IVH786469 JEX786468:JFD786469 JOT786468:JOZ786469 JYP786468:JYV786469 KIL786468:KIR786469 KSH786468:KSN786469 LCD786468:LCJ786469 LLZ786468:LMF786469 LVV786468:LWB786469 MFR786468:MFX786469 MPN786468:MPT786469 MZJ786468:MZP786469 NJF786468:NJL786469 NTB786468:NTH786469 OCX786468:ODD786469 OMT786468:OMZ786469 OWP786468:OWV786469 PGL786468:PGR786469 PQH786468:PQN786469 QAD786468:QAJ786469 QJZ786468:QKF786469 QTV786468:QUB786469 RDR786468:RDX786469 RNN786468:RNT786469 RXJ786468:RXP786469 SHF786468:SHL786469 SRB786468:SRH786469 TAX786468:TBD786469 TKT786468:TKZ786469 TUP786468:TUV786469 UEL786468:UER786469 UOH786468:UON786469 UYD786468:UYJ786469 VHZ786468:VIF786469 VRV786468:VSB786469 WBR786468:WBX786469 WLN786468:WLT786469 WVJ786468:WVP786469 B852004:H852005 IX852004:JD852005 ST852004:SZ852005 ACP852004:ACV852005 AML852004:AMR852005 AWH852004:AWN852005 BGD852004:BGJ852005 BPZ852004:BQF852005 BZV852004:CAB852005 CJR852004:CJX852005 CTN852004:CTT852005 DDJ852004:DDP852005 DNF852004:DNL852005 DXB852004:DXH852005 EGX852004:EHD852005 EQT852004:EQZ852005 FAP852004:FAV852005 FKL852004:FKR852005 FUH852004:FUN852005 GED852004:GEJ852005 GNZ852004:GOF852005 GXV852004:GYB852005 HHR852004:HHX852005 HRN852004:HRT852005 IBJ852004:IBP852005 ILF852004:ILL852005 IVB852004:IVH852005 JEX852004:JFD852005 JOT852004:JOZ852005 JYP852004:JYV852005 KIL852004:KIR852005 KSH852004:KSN852005 LCD852004:LCJ852005 LLZ852004:LMF852005 LVV852004:LWB852005 MFR852004:MFX852005 MPN852004:MPT852005 MZJ852004:MZP852005 NJF852004:NJL852005 NTB852004:NTH852005 OCX852004:ODD852005 OMT852004:OMZ852005 OWP852004:OWV852005 PGL852004:PGR852005 PQH852004:PQN852005 QAD852004:QAJ852005 QJZ852004:QKF852005 QTV852004:QUB852005 RDR852004:RDX852005 RNN852004:RNT852005 RXJ852004:RXP852005 SHF852004:SHL852005 SRB852004:SRH852005 TAX852004:TBD852005 TKT852004:TKZ852005 TUP852004:TUV852005 UEL852004:UER852005 UOH852004:UON852005 UYD852004:UYJ852005 VHZ852004:VIF852005 VRV852004:VSB852005 WBR852004:WBX852005 WLN852004:WLT852005 WVJ852004:WVP852005 B917540:H917541 IX917540:JD917541 ST917540:SZ917541 ACP917540:ACV917541 AML917540:AMR917541 AWH917540:AWN917541 BGD917540:BGJ917541 BPZ917540:BQF917541 BZV917540:CAB917541 CJR917540:CJX917541 CTN917540:CTT917541 DDJ917540:DDP917541 DNF917540:DNL917541 DXB917540:DXH917541 EGX917540:EHD917541 EQT917540:EQZ917541 FAP917540:FAV917541 FKL917540:FKR917541 FUH917540:FUN917541 GED917540:GEJ917541 GNZ917540:GOF917541 GXV917540:GYB917541 HHR917540:HHX917541 HRN917540:HRT917541 IBJ917540:IBP917541 ILF917540:ILL917541 IVB917540:IVH917541 JEX917540:JFD917541 JOT917540:JOZ917541 JYP917540:JYV917541 KIL917540:KIR917541 KSH917540:KSN917541 LCD917540:LCJ917541 LLZ917540:LMF917541 LVV917540:LWB917541 MFR917540:MFX917541 MPN917540:MPT917541 MZJ917540:MZP917541 NJF917540:NJL917541 NTB917540:NTH917541 OCX917540:ODD917541 OMT917540:OMZ917541 OWP917540:OWV917541 PGL917540:PGR917541 PQH917540:PQN917541 QAD917540:QAJ917541 QJZ917540:QKF917541 QTV917540:QUB917541 RDR917540:RDX917541 RNN917540:RNT917541 RXJ917540:RXP917541 SHF917540:SHL917541 SRB917540:SRH917541 TAX917540:TBD917541 TKT917540:TKZ917541 TUP917540:TUV917541 UEL917540:UER917541 UOH917540:UON917541 UYD917540:UYJ917541 VHZ917540:VIF917541 VRV917540:VSB917541 WBR917540:WBX917541 WLN917540:WLT917541 WVJ917540:WVP917541 B983076:H983077 IX983076:JD983077 ST983076:SZ983077 ACP983076:ACV983077 AML983076:AMR983077 AWH983076:AWN983077 BGD983076:BGJ983077 BPZ983076:BQF983077 BZV983076:CAB983077 CJR983076:CJX983077 CTN983076:CTT983077 DDJ983076:DDP983077 DNF983076:DNL983077 DXB983076:DXH983077 EGX983076:EHD983077 EQT983076:EQZ983077 FAP983076:FAV983077 FKL983076:FKR983077 FUH983076:FUN983077 GED983076:GEJ983077 GNZ983076:GOF983077 GXV983076:GYB983077 HHR983076:HHX983077 HRN983076:HRT983077 IBJ983076:IBP983077 ILF983076:ILL983077 IVB983076:IVH983077 JEX983076:JFD983077 JOT983076:JOZ983077 JYP983076:JYV983077 KIL983076:KIR983077 KSH983076:KSN983077 LCD983076:LCJ983077 LLZ983076:LMF983077 LVV983076:LWB983077 MFR983076:MFX983077 MPN983076:MPT983077 MZJ983076:MZP983077 NJF983076:NJL983077 NTB983076:NTH983077 OCX983076:ODD983077 OMT983076:OMZ983077 OWP983076:OWV983077 PGL983076:PGR983077 PQH983076:PQN983077 QAD983076:QAJ983077 QJZ983076:QKF983077 QTV983076:QUB983077 RDR983076:RDX983077 RNN983076:RNT983077 RXJ983076:RXP983077 SHF983076:SHL983077 SRB983076:SRH983077 TAX983076:TBD983077 TKT983076:TKZ983077 TUP983076:TUV983077 UEL983076:UER983077 UOH983076:UON983077 UYD983076:UYJ983077 VHZ983076:VIF983077 VRV983076:VSB983077 WBR983076:WBX983077 WLN983076:WLT983077 WVJ983076:WVP983077 B39:H40 IX39:JD40 ST39:SZ40 ACP39:ACV40 AML39:AMR40 AWH39:AWN40 BGD39:BGJ40 BPZ39:BQF40 BZV39:CAB40 CJR39:CJX40 CTN39:CTT40 DDJ39:DDP40 DNF39:DNL40 DXB39:DXH40 EGX39:EHD40 EQT39:EQZ40 FAP39:FAV40 FKL39:FKR40 FUH39:FUN40 GED39:GEJ40 GNZ39:GOF40 GXV39:GYB40 HHR39:HHX40 HRN39:HRT40 IBJ39:IBP40 ILF39:ILL40 IVB39:IVH40 JEX39:JFD40 JOT39:JOZ40 JYP39:JYV40 KIL39:KIR40 KSH39:KSN40 LCD39:LCJ40 LLZ39:LMF40 LVV39:LWB40 MFR39:MFX40 MPN39:MPT40 MZJ39:MZP40 NJF39:NJL40 NTB39:NTH40 OCX39:ODD40 OMT39:OMZ40 OWP39:OWV40 PGL39:PGR40 PQH39:PQN40 QAD39:QAJ40 QJZ39:QKF40 QTV39:QUB40 RDR39:RDX40 RNN39:RNT40 RXJ39:RXP40 SHF39:SHL40 SRB39:SRH40 TAX39:TBD40 TKT39:TKZ40 TUP39:TUV40 UEL39:UER40 UOH39:UON40 UYD39:UYJ40 VHZ39:VIF40 VRV39:VSB40 WBR39:WBX40 WLN39:WLT40 WVJ39:WVP40 B65575:H65576 IX65575:JD65576 ST65575:SZ65576 ACP65575:ACV65576 AML65575:AMR65576 AWH65575:AWN65576 BGD65575:BGJ65576 BPZ65575:BQF65576 BZV65575:CAB65576 CJR65575:CJX65576 CTN65575:CTT65576 DDJ65575:DDP65576 DNF65575:DNL65576 DXB65575:DXH65576 EGX65575:EHD65576 EQT65575:EQZ65576 FAP65575:FAV65576 FKL65575:FKR65576 FUH65575:FUN65576 GED65575:GEJ65576 GNZ65575:GOF65576 GXV65575:GYB65576 HHR65575:HHX65576 HRN65575:HRT65576 IBJ65575:IBP65576 ILF65575:ILL65576 IVB65575:IVH65576 JEX65575:JFD65576 JOT65575:JOZ65576 JYP65575:JYV65576 KIL65575:KIR65576 KSH65575:KSN65576 LCD65575:LCJ65576 LLZ65575:LMF65576 LVV65575:LWB65576 MFR65575:MFX65576 MPN65575:MPT65576 MZJ65575:MZP65576 NJF65575:NJL65576 NTB65575:NTH65576 OCX65575:ODD65576 OMT65575:OMZ65576 OWP65575:OWV65576 PGL65575:PGR65576 PQH65575:PQN65576 QAD65575:QAJ65576 QJZ65575:QKF65576 QTV65575:QUB65576 RDR65575:RDX65576 RNN65575:RNT65576 RXJ65575:RXP65576 SHF65575:SHL65576 SRB65575:SRH65576 TAX65575:TBD65576 TKT65575:TKZ65576 TUP65575:TUV65576 UEL65575:UER65576 UOH65575:UON65576 UYD65575:UYJ65576 VHZ65575:VIF65576 VRV65575:VSB65576 WBR65575:WBX65576 WLN65575:WLT65576 WVJ65575:WVP65576 B131111:H131112 IX131111:JD131112 ST131111:SZ131112 ACP131111:ACV131112 AML131111:AMR131112 AWH131111:AWN131112 BGD131111:BGJ131112 BPZ131111:BQF131112 BZV131111:CAB131112 CJR131111:CJX131112 CTN131111:CTT131112 DDJ131111:DDP131112 DNF131111:DNL131112 DXB131111:DXH131112 EGX131111:EHD131112 EQT131111:EQZ131112 FAP131111:FAV131112 FKL131111:FKR131112 FUH131111:FUN131112 GED131111:GEJ131112 GNZ131111:GOF131112 GXV131111:GYB131112 HHR131111:HHX131112 HRN131111:HRT131112 IBJ131111:IBP131112 ILF131111:ILL131112 IVB131111:IVH131112 JEX131111:JFD131112 JOT131111:JOZ131112 JYP131111:JYV131112 KIL131111:KIR131112 KSH131111:KSN131112 LCD131111:LCJ131112 LLZ131111:LMF131112 LVV131111:LWB131112 MFR131111:MFX131112 MPN131111:MPT131112 MZJ131111:MZP131112 NJF131111:NJL131112 NTB131111:NTH131112 OCX131111:ODD131112 OMT131111:OMZ131112 OWP131111:OWV131112 PGL131111:PGR131112 PQH131111:PQN131112 QAD131111:QAJ131112 QJZ131111:QKF131112 QTV131111:QUB131112 RDR131111:RDX131112 RNN131111:RNT131112 RXJ131111:RXP131112 SHF131111:SHL131112 SRB131111:SRH131112 TAX131111:TBD131112 TKT131111:TKZ131112 TUP131111:TUV131112 UEL131111:UER131112 UOH131111:UON131112 UYD131111:UYJ131112 VHZ131111:VIF131112 VRV131111:VSB131112 WBR131111:WBX131112 WLN131111:WLT131112 WVJ131111:WVP131112 B196647:H196648 IX196647:JD196648 ST196647:SZ196648 ACP196647:ACV196648 AML196647:AMR196648 AWH196647:AWN196648 BGD196647:BGJ196648 BPZ196647:BQF196648 BZV196647:CAB196648 CJR196647:CJX196648 CTN196647:CTT196648 DDJ196647:DDP196648 DNF196647:DNL196648 DXB196647:DXH196648 EGX196647:EHD196648 EQT196647:EQZ196648 FAP196647:FAV196648 FKL196647:FKR196648 FUH196647:FUN196648 GED196647:GEJ196648 GNZ196647:GOF196648 GXV196647:GYB196648 HHR196647:HHX196648 HRN196647:HRT196648 IBJ196647:IBP196648 ILF196647:ILL196648 IVB196647:IVH196648 JEX196647:JFD196648 JOT196647:JOZ196648 JYP196647:JYV196648 KIL196647:KIR196648 KSH196647:KSN196648 LCD196647:LCJ196648 LLZ196647:LMF196648 LVV196647:LWB196648 MFR196647:MFX196648 MPN196647:MPT196648 MZJ196647:MZP196648 NJF196647:NJL196648 NTB196647:NTH196648 OCX196647:ODD196648 OMT196647:OMZ196648 OWP196647:OWV196648 PGL196647:PGR196648 PQH196647:PQN196648 QAD196647:QAJ196648 QJZ196647:QKF196648 QTV196647:QUB196648 RDR196647:RDX196648 RNN196647:RNT196648 RXJ196647:RXP196648 SHF196647:SHL196648 SRB196647:SRH196648 TAX196647:TBD196648 TKT196647:TKZ196648 TUP196647:TUV196648 UEL196647:UER196648 UOH196647:UON196648 UYD196647:UYJ196648 VHZ196647:VIF196648 VRV196647:VSB196648 WBR196647:WBX196648 WLN196647:WLT196648 WVJ196647:WVP196648 B262183:H262184 IX262183:JD262184 ST262183:SZ262184 ACP262183:ACV262184 AML262183:AMR262184 AWH262183:AWN262184 BGD262183:BGJ262184 BPZ262183:BQF262184 BZV262183:CAB262184 CJR262183:CJX262184 CTN262183:CTT262184 DDJ262183:DDP262184 DNF262183:DNL262184 DXB262183:DXH262184 EGX262183:EHD262184 EQT262183:EQZ262184 FAP262183:FAV262184 FKL262183:FKR262184 FUH262183:FUN262184 GED262183:GEJ262184 GNZ262183:GOF262184 GXV262183:GYB262184 HHR262183:HHX262184 HRN262183:HRT262184 IBJ262183:IBP262184 ILF262183:ILL262184 IVB262183:IVH262184 JEX262183:JFD262184 JOT262183:JOZ262184 JYP262183:JYV262184 KIL262183:KIR262184 KSH262183:KSN262184 LCD262183:LCJ262184 LLZ262183:LMF262184 LVV262183:LWB262184 MFR262183:MFX262184 MPN262183:MPT262184 MZJ262183:MZP262184 NJF262183:NJL262184 NTB262183:NTH262184 OCX262183:ODD262184 OMT262183:OMZ262184 OWP262183:OWV262184 PGL262183:PGR262184 PQH262183:PQN262184 QAD262183:QAJ262184 QJZ262183:QKF262184 QTV262183:QUB262184 RDR262183:RDX262184 RNN262183:RNT262184 RXJ262183:RXP262184 SHF262183:SHL262184 SRB262183:SRH262184 TAX262183:TBD262184 TKT262183:TKZ262184 TUP262183:TUV262184 UEL262183:UER262184 UOH262183:UON262184 UYD262183:UYJ262184 VHZ262183:VIF262184 VRV262183:VSB262184 WBR262183:WBX262184 WLN262183:WLT262184 WVJ262183:WVP262184 B327719:H327720 IX327719:JD327720 ST327719:SZ327720 ACP327719:ACV327720 AML327719:AMR327720 AWH327719:AWN327720 BGD327719:BGJ327720 BPZ327719:BQF327720 BZV327719:CAB327720 CJR327719:CJX327720 CTN327719:CTT327720 DDJ327719:DDP327720 DNF327719:DNL327720 DXB327719:DXH327720 EGX327719:EHD327720 EQT327719:EQZ327720 FAP327719:FAV327720 FKL327719:FKR327720 FUH327719:FUN327720 GED327719:GEJ327720 GNZ327719:GOF327720 GXV327719:GYB327720 HHR327719:HHX327720 HRN327719:HRT327720 IBJ327719:IBP327720 ILF327719:ILL327720 IVB327719:IVH327720 JEX327719:JFD327720 JOT327719:JOZ327720 JYP327719:JYV327720 KIL327719:KIR327720 KSH327719:KSN327720 LCD327719:LCJ327720 LLZ327719:LMF327720 LVV327719:LWB327720 MFR327719:MFX327720 MPN327719:MPT327720 MZJ327719:MZP327720 NJF327719:NJL327720 NTB327719:NTH327720 OCX327719:ODD327720 OMT327719:OMZ327720 OWP327719:OWV327720 PGL327719:PGR327720 PQH327719:PQN327720 QAD327719:QAJ327720 QJZ327719:QKF327720 QTV327719:QUB327720 RDR327719:RDX327720 RNN327719:RNT327720 RXJ327719:RXP327720 SHF327719:SHL327720 SRB327719:SRH327720 TAX327719:TBD327720 TKT327719:TKZ327720 TUP327719:TUV327720 UEL327719:UER327720 UOH327719:UON327720 UYD327719:UYJ327720 VHZ327719:VIF327720 VRV327719:VSB327720 WBR327719:WBX327720 WLN327719:WLT327720 WVJ327719:WVP327720 B393255:H393256 IX393255:JD393256 ST393255:SZ393256 ACP393255:ACV393256 AML393255:AMR393256 AWH393255:AWN393256 BGD393255:BGJ393256 BPZ393255:BQF393256 BZV393255:CAB393256 CJR393255:CJX393256 CTN393255:CTT393256 DDJ393255:DDP393256 DNF393255:DNL393256 DXB393255:DXH393256 EGX393255:EHD393256 EQT393255:EQZ393256 FAP393255:FAV393256 FKL393255:FKR393256 FUH393255:FUN393256 GED393255:GEJ393256 GNZ393255:GOF393256 GXV393255:GYB393256 HHR393255:HHX393256 HRN393255:HRT393256 IBJ393255:IBP393256 ILF393255:ILL393256 IVB393255:IVH393256 JEX393255:JFD393256 JOT393255:JOZ393256 JYP393255:JYV393256 KIL393255:KIR393256 KSH393255:KSN393256 LCD393255:LCJ393256 LLZ393255:LMF393256 LVV393255:LWB393256 MFR393255:MFX393256 MPN393255:MPT393256 MZJ393255:MZP393256 NJF393255:NJL393256 NTB393255:NTH393256 OCX393255:ODD393256 OMT393255:OMZ393256 OWP393255:OWV393256 PGL393255:PGR393256 PQH393255:PQN393256 QAD393255:QAJ393256 QJZ393255:QKF393256 QTV393255:QUB393256 RDR393255:RDX393256 RNN393255:RNT393256 RXJ393255:RXP393256 SHF393255:SHL393256 SRB393255:SRH393256 TAX393255:TBD393256 TKT393255:TKZ393256 TUP393255:TUV393256 UEL393255:UER393256 UOH393255:UON393256 UYD393255:UYJ393256 VHZ393255:VIF393256 VRV393255:VSB393256 WBR393255:WBX393256 WLN393255:WLT393256 WVJ393255:WVP393256 B458791:H458792 IX458791:JD458792 ST458791:SZ458792 ACP458791:ACV458792 AML458791:AMR458792 AWH458791:AWN458792 BGD458791:BGJ458792 BPZ458791:BQF458792 BZV458791:CAB458792 CJR458791:CJX458792 CTN458791:CTT458792 DDJ458791:DDP458792 DNF458791:DNL458792 DXB458791:DXH458792 EGX458791:EHD458792 EQT458791:EQZ458792 FAP458791:FAV458792 FKL458791:FKR458792 FUH458791:FUN458792 GED458791:GEJ458792 GNZ458791:GOF458792 GXV458791:GYB458792 HHR458791:HHX458792 HRN458791:HRT458792 IBJ458791:IBP458792 ILF458791:ILL458792 IVB458791:IVH458792 JEX458791:JFD458792 JOT458791:JOZ458792 JYP458791:JYV458792 KIL458791:KIR458792 KSH458791:KSN458792 LCD458791:LCJ458792 LLZ458791:LMF458792 LVV458791:LWB458792 MFR458791:MFX458792 MPN458791:MPT458792 MZJ458791:MZP458792 NJF458791:NJL458792 NTB458791:NTH458792 OCX458791:ODD458792 OMT458791:OMZ458792 OWP458791:OWV458792 PGL458791:PGR458792 PQH458791:PQN458792 QAD458791:QAJ458792 QJZ458791:QKF458792 QTV458791:QUB458792 RDR458791:RDX458792 RNN458791:RNT458792 RXJ458791:RXP458792 SHF458791:SHL458792 SRB458791:SRH458792 TAX458791:TBD458792 TKT458791:TKZ458792 TUP458791:TUV458792 UEL458791:UER458792 UOH458791:UON458792 UYD458791:UYJ458792 VHZ458791:VIF458792 VRV458791:VSB458792 WBR458791:WBX458792 WLN458791:WLT458792 WVJ458791:WVP458792 B524327:H524328 IX524327:JD524328 ST524327:SZ524328 ACP524327:ACV524328 AML524327:AMR524328 AWH524327:AWN524328 BGD524327:BGJ524328 BPZ524327:BQF524328 BZV524327:CAB524328 CJR524327:CJX524328 CTN524327:CTT524328 DDJ524327:DDP524328 DNF524327:DNL524328 DXB524327:DXH524328 EGX524327:EHD524328 EQT524327:EQZ524328 FAP524327:FAV524328 FKL524327:FKR524328 FUH524327:FUN524328 GED524327:GEJ524328 GNZ524327:GOF524328 GXV524327:GYB524328 HHR524327:HHX524328 HRN524327:HRT524328 IBJ524327:IBP524328 ILF524327:ILL524328 IVB524327:IVH524328 JEX524327:JFD524328 JOT524327:JOZ524328 JYP524327:JYV524328 KIL524327:KIR524328 KSH524327:KSN524328 LCD524327:LCJ524328 LLZ524327:LMF524328 LVV524327:LWB524328 MFR524327:MFX524328 MPN524327:MPT524328 MZJ524327:MZP524328 NJF524327:NJL524328 NTB524327:NTH524328 OCX524327:ODD524328 OMT524327:OMZ524328 OWP524327:OWV524328 PGL524327:PGR524328 PQH524327:PQN524328 QAD524327:QAJ524328 QJZ524327:QKF524328 QTV524327:QUB524328 RDR524327:RDX524328 RNN524327:RNT524328 RXJ524327:RXP524328 SHF524327:SHL524328 SRB524327:SRH524328 TAX524327:TBD524328 TKT524327:TKZ524328 TUP524327:TUV524328 UEL524327:UER524328 UOH524327:UON524328 UYD524327:UYJ524328 VHZ524327:VIF524328 VRV524327:VSB524328 WBR524327:WBX524328 WLN524327:WLT524328 WVJ524327:WVP524328 B589863:H589864 IX589863:JD589864 ST589863:SZ589864 ACP589863:ACV589864 AML589863:AMR589864 AWH589863:AWN589864 BGD589863:BGJ589864 BPZ589863:BQF589864 BZV589863:CAB589864 CJR589863:CJX589864 CTN589863:CTT589864 DDJ589863:DDP589864 DNF589863:DNL589864 DXB589863:DXH589864 EGX589863:EHD589864 EQT589863:EQZ589864 FAP589863:FAV589864 FKL589863:FKR589864 FUH589863:FUN589864 GED589863:GEJ589864 GNZ589863:GOF589864 GXV589863:GYB589864 HHR589863:HHX589864 HRN589863:HRT589864 IBJ589863:IBP589864 ILF589863:ILL589864 IVB589863:IVH589864 JEX589863:JFD589864 JOT589863:JOZ589864 JYP589863:JYV589864 KIL589863:KIR589864 KSH589863:KSN589864 LCD589863:LCJ589864 LLZ589863:LMF589864 LVV589863:LWB589864 MFR589863:MFX589864 MPN589863:MPT589864 MZJ589863:MZP589864 NJF589863:NJL589864 NTB589863:NTH589864 OCX589863:ODD589864 OMT589863:OMZ589864 OWP589863:OWV589864 PGL589863:PGR589864 PQH589863:PQN589864 QAD589863:QAJ589864 QJZ589863:QKF589864 QTV589863:QUB589864 RDR589863:RDX589864 RNN589863:RNT589864 RXJ589863:RXP589864 SHF589863:SHL589864 SRB589863:SRH589864 TAX589863:TBD589864 TKT589863:TKZ589864 TUP589863:TUV589864 UEL589863:UER589864 UOH589863:UON589864 UYD589863:UYJ589864 VHZ589863:VIF589864 VRV589863:VSB589864 WBR589863:WBX589864 WLN589863:WLT589864 WVJ589863:WVP589864 B655399:H655400 IX655399:JD655400 ST655399:SZ655400 ACP655399:ACV655400 AML655399:AMR655400 AWH655399:AWN655400 BGD655399:BGJ655400 BPZ655399:BQF655400 BZV655399:CAB655400 CJR655399:CJX655400 CTN655399:CTT655400 DDJ655399:DDP655400 DNF655399:DNL655400 DXB655399:DXH655400 EGX655399:EHD655400 EQT655399:EQZ655400 FAP655399:FAV655400 FKL655399:FKR655400 FUH655399:FUN655400 GED655399:GEJ655400 GNZ655399:GOF655400 GXV655399:GYB655400 HHR655399:HHX655400 HRN655399:HRT655400 IBJ655399:IBP655400 ILF655399:ILL655400 IVB655399:IVH655400 JEX655399:JFD655400 JOT655399:JOZ655400 JYP655399:JYV655400 KIL655399:KIR655400 KSH655399:KSN655400 LCD655399:LCJ655400 LLZ655399:LMF655400 LVV655399:LWB655400 MFR655399:MFX655400 MPN655399:MPT655400 MZJ655399:MZP655400 NJF655399:NJL655400 NTB655399:NTH655400 OCX655399:ODD655400 OMT655399:OMZ655400 OWP655399:OWV655400 PGL655399:PGR655400 PQH655399:PQN655400 QAD655399:QAJ655400 QJZ655399:QKF655400 QTV655399:QUB655400 RDR655399:RDX655400 RNN655399:RNT655400 RXJ655399:RXP655400 SHF655399:SHL655400 SRB655399:SRH655400 TAX655399:TBD655400 TKT655399:TKZ655400 TUP655399:TUV655400 UEL655399:UER655400 UOH655399:UON655400 UYD655399:UYJ655400 VHZ655399:VIF655400 VRV655399:VSB655400 WBR655399:WBX655400 WLN655399:WLT655400 WVJ655399:WVP655400 B720935:H720936 IX720935:JD720936 ST720935:SZ720936 ACP720935:ACV720936 AML720935:AMR720936 AWH720935:AWN720936 BGD720935:BGJ720936 BPZ720935:BQF720936 BZV720935:CAB720936 CJR720935:CJX720936 CTN720935:CTT720936 DDJ720935:DDP720936 DNF720935:DNL720936 DXB720935:DXH720936 EGX720935:EHD720936 EQT720935:EQZ720936 FAP720935:FAV720936 FKL720935:FKR720936 FUH720935:FUN720936 GED720935:GEJ720936 GNZ720935:GOF720936 GXV720935:GYB720936 HHR720935:HHX720936 HRN720935:HRT720936 IBJ720935:IBP720936 ILF720935:ILL720936 IVB720935:IVH720936 JEX720935:JFD720936 JOT720935:JOZ720936 JYP720935:JYV720936 KIL720935:KIR720936 KSH720935:KSN720936 LCD720935:LCJ720936 LLZ720935:LMF720936 LVV720935:LWB720936 MFR720935:MFX720936 MPN720935:MPT720936 MZJ720935:MZP720936 NJF720935:NJL720936 NTB720935:NTH720936 OCX720935:ODD720936 OMT720935:OMZ720936 OWP720935:OWV720936 PGL720935:PGR720936 PQH720935:PQN720936 QAD720935:QAJ720936 QJZ720935:QKF720936 QTV720935:QUB720936 RDR720935:RDX720936 RNN720935:RNT720936 RXJ720935:RXP720936 SHF720935:SHL720936 SRB720935:SRH720936 TAX720935:TBD720936 TKT720935:TKZ720936 TUP720935:TUV720936 UEL720935:UER720936 UOH720935:UON720936 UYD720935:UYJ720936 VHZ720935:VIF720936 VRV720935:VSB720936 WBR720935:WBX720936 WLN720935:WLT720936 WVJ720935:WVP720936 B786471:H786472 IX786471:JD786472 ST786471:SZ786472 ACP786471:ACV786472 AML786471:AMR786472 AWH786471:AWN786472 BGD786471:BGJ786472 BPZ786471:BQF786472 BZV786471:CAB786472 CJR786471:CJX786472 CTN786471:CTT786472 DDJ786471:DDP786472 DNF786471:DNL786472 DXB786471:DXH786472 EGX786471:EHD786472 EQT786471:EQZ786472 FAP786471:FAV786472 FKL786471:FKR786472 FUH786471:FUN786472 GED786471:GEJ786472 GNZ786471:GOF786472 GXV786471:GYB786472 HHR786471:HHX786472 HRN786471:HRT786472 IBJ786471:IBP786472 ILF786471:ILL786472 IVB786471:IVH786472 JEX786471:JFD786472 JOT786471:JOZ786472 JYP786471:JYV786472 KIL786471:KIR786472 KSH786471:KSN786472 LCD786471:LCJ786472 LLZ786471:LMF786472 LVV786471:LWB786472 MFR786471:MFX786472 MPN786471:MPT786472 MZJ786471:MZP786472 NJF786471:NJL786472 NTB786471:NTH786472 OCX786471:ODD786472 OMT786471:OMZ786472 OWP786471:OWV786472 PGL786471:PGR786472 PQH786471:PQN786472 QAD786471:QAJ786472 QJZ786471:QKF786472 QTV786471:QUB786472 RDR786471:RDX786472 RNN786471:RNT786472 RXJ786471:RXP786472 SHF786471:SHL786472 SRB786471:SRH786472 TAX786471:TBD786472 TKT786471:TKZ786472 TUP786471:TUV786472 UEL786471:UER786472 UOH786471:UON786472 UYD786471:UYJ786472 VHZ786471:VIF786472 VRV786471:VSB786472 WBR786471:WBX786472 WLN786471:WLT786472 WVJ786471:WVP786472 B852007:H852008 IX852007:JD852008 ST852007:SZ852008 ACP852007:ACV852008 AML852007:AMR852008 AWH852007:AWN852008 BGD852007:BGJ852008 BPZ852007:BQF852008 BZV852007:CAB852008 CJR852007:CJX852008 CTN852007:CTT852008 DDJ852007:DDP852008 DNF852007:DNL852008 DXB852007:DXH852008 EGX852007:EHD852008 EQT852007:EQZ852008 FAP852007:FAV852008 FKL852007:FKR852008 FUH852007:FUN852008 GED852007:GEJ852008 GNZ852007:GOF852008 GXV852007:GYB852008 HHR852007:HHX852008 HRN852007:HRT852008 IBJ852007:IBP852008 ILF852007:ILL852008 IVB852007:IVH852008 JEX852007:JFD852008 JOT852007:JOZ852008 JYP852007:JYV852008 KIL852007:KIR852008 KSH852007:KSN852008 LCD852007:LCJ852008 LLZ852007:LMF852008 LVV852007:LWB852008 MFR852007:MFX852008 MPN852007:MPT852008 MZJ852007:MZP852008 NJF852007:NJL852008 NTB852007:NTH852008 OCX852007:ODD852008 OMT852007:OMZ852008 OWP852007:OWV852008 PGL852007:PGR852008 PQH852007:PQN852008 QAD852007:QAJ852008 QJZ852007:QKF852008 QTV852007:QUB852008 RDR852007:RDX852008 RNN852007:RNT852008 RXJ852007:RXP852008 SHF852007:SHL852008 SRB852007:SRH852008 TAX852007:TBD852008 TKT852007:TKZ852008 TUP852007:TUV852008 UEL852007:UER852008 UOH852007:UON852008 UYD852007:UYJ852008 VHZ852007:VIF852008 VRV852007:VSB852008 WBR852007:WBX852008 WLN852007:WLT852008 WVJ852007:WVP852008 B917543:H917544 IX917543:JD917544 ST917543:SZ917544 ACP917543:ACV917544 AML917543:AMR917544 AWH917543:AWN917544 BGD917543:BGJ917544 BPZ917543:BQF917544 BZV917543:CAB917544 CJR917543:CJX917544 CTN917543:CTT917544 DDJ917543:DDP917544 DNF917543:DNL917544 DXB917543:DXH917544 EGX917543:EHD917544 EQT917543:EQZ917544 FAP917543:FAV917544 FKL917543:FKR917544 FUH917543:FUN917544 GED917543:GEJ917544 GNZ917543:GOF917544 GXV917543:GYB917544 HHR917543:HHX917544 HRN917543:HRT917544 IBJ917543:IBP917544 ILF917543:ILL917544 IVB917543:IVH917544 JEX917543:JFD917544 JOT917543:JOZ917544 JYP917543:JYV917544 KIL917543:KIR917544 KSH917543:KSN917544 LCD917543:LCJ917544 LLZ917543:LMF917544 LVV917543:LWB917544 MFR917543:MFX917544 MPN917543:MPT917544 MZJ917543:MZP917544 NJF917543:NJL917544 NTB917543:NTH917544 OCX917543:ODD917544 OMT917543:OMZ917544 OWP917543:OWV917544 PGL917543:PGR917544 PQH917543:PQN917544 QAD917543:QAJ917544 QJZ917543:QKF917544 QTV917543:QUB917544 RDR917543:RDX917544 RNN917543:RNT917544 RXJ917543:RXP917544 SHF917543:SHL917544 SRB917543:SRH917544 TAX917543:TBD917544 TKT917543:TKZ917544 TUP917543:TUV917544 UEL917543:UER917544 UOH917543:UON917544 UYD917543:UYJ917544 VHZ917543:VIF917544 VRV917543:VSB917544 WBR917543:WBX917544 WLN917543:WLT917544 WVJ917543:WVP917544 B983079:H983080 IX983079:JD983080 ST983079:SZ983080 ACP983079:ACV983080 AML983079:AMR983080 AWH983079:AWN983080 BGD983079:BGJ983080 BPZ983079:BQF983080 BZV983079:CAB983080 CJR983079:CJX983080 CTN983079:CTT983080 DDJ983079:DDP983080 DNF983079:DNL983080 DXB983079:DXH983080 EGX983079:EHD983080 EQT983079:EQZ983080 FAP983079:FAV983080 FKL983079:FKR983080 FUH983079:FUN983080 GED983079:GEJ983080 GNZ983079:GOF983080 GXV983079:GYB983080 HHR983079:HHX983080 HRN983079:HRT983080 IBJ983079:IBP983080 ILF983079:ILL983080 IVB983079:IVH983080 JEX983079:JFD983080 JOT983079:JOZ983080 JYP983079:JYV983080 KIL983079:KIR983080 KSH983079:KSN983080 LCD983079:LCJ983080 LLZ983079:LMF983080 LVV983079:LWB983080 MFR983079:MFX983080 MPN983079:MPT983080 MZJ983079:MZP983080 NJF983079:NJL983080 NTB983079:NTH983080 OCX983079:ODD983080 OMT983079:OMZ983080 OWP983079:OWV983080 PGL983079:PGR983080 PQH983079:PQN983080 QAD983079:QAJ983080 QJZ983079:QKF983080 QTV983079:QUB983080 RDR983079:RDX983080 RNN983079:RNT983080 RXJ983079:RXP983080 SHF983079:SHL983080 SRB983079:SRH983080 TAX983079:TBD983080 TKT983079:TKZ983080 TUP983079:TUV983080 UEL983079:UER983080 UOH983079:UON983080 UYD983079:UYJ983080 VHZ983079:VIF983080 VRV983079:VSB983080 WBR983079:WBX983080 WLN983079:WLT983080 WVJ983079:WVP983080 B43:H44 IX43:JD44 ST43:SZ44 ACP43:ACV44 AML43:AMR44 AWH43:AWN44 BGD43:BGJ44 BPZ43:BQF44 BZV43:CAB44 CJR43:CJX44 CTN43:CTT44 DDJ43:DDP44 DNF43:DNL44 DXB43:DXH44 EGX43:EHD44 EQT43:EQZ44 FAP43:FAV44 FKL43:FKR44 FUH43:FUN44 GED43:GEJ44 GNZ43:GOF44 GXV43:GYB44 HHR43:HHX44 HRN43:HRT44 IBJ43:IBP44 ILF43:ILL44 IVB43:IVH44 JEX43:JFD44 JOT43:JOZ44 JYP43:JYV44 KIL43:KIR44 KSH43:KSN44 LCD43:LCJ44 LLZ43:LMF44 LVV43:LWB44 MFR43:MFX44 MPN43:MPT44 MZJ43:MZP44 NJF43:NJL44 NTB43:NTH44 OCX43:ODD44 OMT43:OMZ44 OWP43:OWV44 PGL43:PGR44 PQH43:PQN44 QAD43:QAJ44 QJZ43:QKF44 QTV43:QUB44 RDR43:RDX44 RNN43:RNT44 RXJ43:RXP44 SHF43:SHL44 SRB43:SRH44 TAX43:TBD44 TKT43:TKZ44 TUP43:TUV44 UEL43:UER44 UOH43:UON44 UYD43:UYJ44 VHZ43:VIF44 VRV43:VSB44 WBR43:WBX44 WLN43:WLT44 WVJ43:WVP44 B65579:H65580 IX65579:JD65580 ST65579:SZ65580 ACP65579:ACV65580 AML65579:AMR65580 AWH65579:AWN65580 BGD65579:BGJ65580 BPZ65579:BQF65580 BZV65579:CAB65580 CJR65579:CJX65580 CTN65579:CTT65580 DDJ65579:DDP65580 DNF65579:DNL65580 DXB65579:DXH65580 EGX65579:EHD65580 EQT65579:EQZ65580 FAP65579:FAV65580 FKL65579:FKR65580 FUH65579:FUN65580 GED65579:GEJ65580 GNZ65579:GOF65580 GXV65579:GYB65580 HHR65579:HHX65580 HRN65579:HRT65580 IBJ65579:IBP65580 ILF65579:ILL65580 IVB65579:IVH65580 JEX65579:JFD65580 JOT65579:JOZ65580 JYP65579:JYV65580 KIL65579:KIR65580 KSH65579:KSN65580 LCD65579:LCJ65580 LLZ65579:LMF65580 LVV65579:LWB65580 MFR65579:MFX65580 MPN65579:MPT65580 MZJ65579:MZP65580 NJF65579:NJL65580 NTB65579:NTH65580 OCX65579:ODD65580 OMT65579:OMZ65580 OWP65579:OWV65580 PGL65579:PGR65580 PQH65579:PQN65580 QAD65579:QAJ65580 QJZ65579:QKF65580 QTV65579:QUB65580 RDR65579:RDX65580 RNN65579:RNT65580 RXJ65579:RXP65580 SHF65579:SHL65580 SRB65579:SRH65580 TAX65579:TBD65580 TKT65579:TKZ65580 TUP65579:TUV65580 UEL65579:UER65580 UOH65579:UON65580 UYD65579:UYJ65580 VHZ65579:VIF65580 VRV65579:VSB65580 WBR65579:WBX65580 WLN65579:WLT65580 WVJ65579:WVP65580 B131115:H131116 IX131115:JD131116 ST131115:SZ131116 ACP131115:ACV131116 AML131115:AMR131116 AWH131115:AWN131116 BGD131115:BGJ131116 BPZ131115:BQF131116 BZV131115:CAB131116 CJR131115:CJX131116 CTN131115:CTT131116 DDJ131115:DDP131116 DNF131115:DNL131116 DXB131115:DXH131116 EGX131115:EHD131116 EQT131115:EQZ131116 FAP131115:FAV131116 FKL131115:FKR131116 FUH131115:FUN131116 GED131115:GEJ131116 GNZ131115:GOF131116 GXV131115:GYB131116 HHR131115:HHX131116 HRN131115:HRT131116 IBJ131115:IBP131116 ILF131115:ILL131116 IVB131115:IVH131116 JEX131115:JFD131116 JOT131115:JOZ131116 JYP131115:JYV131116 KIL131115:KIR131116 KSH131115:KSN131116 LCD131115:LCJ131116 LLZ131115:LMF131116 LVV131115:LWB131116 MFR131115:MFX131116 MPN131115:MPT131116 MZJ131115:MZP131116 NJF131115:NJL131116 NTB131115:NTH131116 OCX131115:ODD131116 OMT131115:OMZ131116 OWP131115:OWV131116 PGL131115:PGR131116 PQH131115:PQN131116 QAD131115:QAJ131116 QJZ131115:QKF131116 QTV131115:QUB131116 RDR131115:RDX131116 RNN131115:RNT131116 RXJ131115:RXP131116 SHF131115:SHL131116 SRB131115:SRH131116 TAX131115:TBD131116 TKT131115:TKZ131116 TUP131115:TUV131116 UEL131115:UER131116 UOH131115:UON131116 UYD131115:UYJ131116 VHZ131115:VIF131116 VRV131115:VSB131116 WBR131115:WBX131116 WLN131115:WLT131116 WVJ131115:WVP131116 B196651:H196652 IX196651:JD196652 ST196651:SZ196652 ACP196651:ACV196652 AML196651:AMR196652 AWH196651:AWN196652 BGD196651:BGJ196652 BPZ196651:BQF196652 BZV196651:CAB196652 CJR196651:CJX196652 CTN196651:CTT196652 DDJ196651:DDP196652 DNF196651:DNL196652 DXB196651:DXH196652 EGX196651:EHD196652 EQT196651:EQZ196652 FAP196651:FAV196652 FKL196651:FKR196652 FUH196651:FUN196652 GED196651:GEJ196652 GNZ196651:GOF196652 GXV196651:GYB196652 HHR196651:HHX196652 HRN196651:HRT196652 IBJ196651:IBP196652 ILF196651:ILL196652 IVB196651:IVH196652 JEX196651:JFD196652 JOT196651:JOZ196652 JYP196651:JYV196652 KIL196651:KIR196652 KSH196651:KSN196652 LCD196651:LCJ196652 LLZ196651:LMF196652 LVV196651:LWB196652 MFR196651:MFX196652 MPN196651:MPT196652 MZJ196651:MZP196652 NJF196651:NJL196652 NTB196651:NTH196652 OCX196651:ODD196652 OMT196651:OMZ196652 OWP196651:OWV196652 PGL196651:PGR196652 PQH196651:PQN196652 QAD196651:QAJ196652 QJZ196651:QKF196652 QTV196651:QUB196652 RDR196651:RDX196652 RNN196651:RNT196652 RXJ196651:RXP196652 SHF196651:SHL196652 SRB196651:SRH196652 TAX196651:TBD196652 TKT196651:TKZ196652 TUP196651:TUV196652 UEL196651:UER196652 UOH196651:UON196652 UYD196651:UYJ196652 VHZ196651:VIF196652 VRV196651:VSB196652 WBR196651:WBX196652 WLN196651:WLT196652 WVJ196651:WVP196652 B262187:H262188 IX262187:JD262188 ST262187:SZ262188 ACP262187:ACV262188 AML262187:AMR262188 AWH262187:AWN262188 BGD262187:BGJ262188 BPZ262187:BQF262188 BZV262187:CAB262188 CJR262187:CJX262188 CTN262187:CTT262188 DDJ262187:DDP262188 DNF262187:DNL262188 DXB262187:DXH262188 EGX262187:EHD262188 EQT262187:EQZ262188 FAP262187:FAV262188 FKL262187:FKR262188 FUH262187:FUN262188 GED262187:GEJ262188 GNZ262187:GOF262188 GXV262187:GYB262188 HHR262187:HHX262188 HRN262187:HRT262188 IBJ262187:IBP262188 ILF262187:ILL262188 IVB262187:IVH262188 JEX262187:JFD262188 JOT262187:JOZ262188 JYP262187:JYV262188 KIL262187:KIR262188 KSH262187:KSN262188 LCD262187:LCJ262188 LLZ262187:LMF262188 LVV262187:LWB262188 MFR262187:MFX262188 MPN262187:MPT262188 MZJ262187:MZP262188 NJF262187:NJL262188 NTB262187:NTH262188 OCX262187:ODD262188 OMT262187:OMZ262188 OWP262187:OWV262188 PGL262187:PGR262188 PQH262187:PQN262188 QAD262187:QAJ262188 QJZ262187:QKF262188 QTV262187:QUB262188 RDR262187:RDX262188 RNN262187:RNT262188 RXJ262187:RXP262188 SHF262187:SHL262188 SRB262187:SRH262188 TAX262187:TBD262188 TKT262187:TKZ262188 TUP262187:TUV262188 UEL262187:UER262188 UOH262187:UON262188 UYD262187:UYJ262188 VHZ262187:VIF262188 VRV262187:VSB262188 WBR262187:WBX262188 WLN262187:WLT262188 WVJ262187:WVP262188 B327723:H327724 IX327723:JD327724 ST327723:SZ327724 ACP327723:ACV327724 AML327723:AMR327724 AWH327723:AWN327724 BGD327723:BGJ327724 BPZ327723:BQF327724 BZV327723:CAB327724 CJR327723:CJX327724 CTN327723:CTT327724 DDJ327723:DDP327724 DNF327723:DNL327724 DXB327723:DXH327724 EGX327723:EHD327724 EQT327723:EQZ327724 FAP327723:FAV327724 FKL327723:FKR327724 FUH327723:FUN327724 GED327723:GEJ327724 GNZ327723:GOF327724 GXV327723:GYB327724 HHR327723:HHX327724 HRN327723:HRT327724 IBJ327723:IBP327724 ILF327723:ILL327724 IVB327723:IVH327724 JEX327723:JFD327724 JOT327723:JOZ327724 JYP327723:JYV327724 KIL327723:KIR327724 KSH327723:KSN327724 LCD327723:LCJ327724 LLZ327723:LMF327724 LVV327723:LWB327724 MFR327723:MFX327724 MPN327723:MPT327724 MZJ327723:MZP327724 NJF327723:NJL327724 NTB327723:NTH327724 OCX327723:ODD327724 OMT327723:OMZ327724 OWP327723:OWV327724 PGL327723:PGR327724 PQH327723:PQN327724 QAD327723:QAJ327724 QJZ327723:QKF327724 QTV327723:QUB327724 RDR327723:RDX327724 RNN327723:RNT327724 RXJ327723:RXP327724 SHF327723:SHL327724 SRB327723:SRH327724 TAX327723:TBD327724 TKT327723:TKZ327724 TUP327723:TUV327724 UEL327723:UER327724 UOH327723:UON327724 UYD327723:UYJ327724 VHZ327723:VIF327724 VRV327723:VSB327724 WBR327723:WBX327724 WLN327723:WLT327724 WVJ327723:WVP327724 B393259:H393260 IX393259:JD393260 ST393259:SZ393260 ACP393259:ACV393260 AML393259:AMR393260 AWH393259:AWN393260 BGD393259:BGJ393260 BPZ393259:BQF393260 BZV393259:CAB393260 CJR393259:CJX393260 CTN393259:CTT393260 DDJ393259:DDP393260 DNF393259:DNL393260 DXB393259:DXH393260 EGX393259:EHD393260 EQT393259:EQZ393260 FAP393259:FAV393260 FKL393259:FKR393260 FUH393259:FUN393260 GED393259:GEJ393260 GNZ393259:GOF393260 GXV393259:GYB393260 HHR393259:HHX393260 HRN393259:HRT393260 IBJ393259:IBP393260 ILF393259:ILL393260 IVB393259:IVH393260 JEX393259:JFD393260 JOT393259:JOZ393260 JYP393259:JYV393260 KIL393259:KIR393260 KSH393259:KSN393260 LCD393259:LCJ393260 LLZ393259:LMF393260 LVV393259:LWB393260 MFR393259:MFX393260 MPN393259:MPT393260 MZJ393259:MZP393260 NJF393259:NJL393260 NTB393259:NTH393260 OCX393259:ODD393260 OMT393259:OMZ393260 OWP393259:OWV393260 PGL393259:PGR393260 PQH393259:PQN393260 QAD393259:QAJ393260 QJZ393259:QKF393260 QTV393259:QUB393260 RDR393259:RDX393260 RNN393259:RNT393260 RXJ393259:RXP393260 SHF393259:SHL393260 SRB393259:SRH393260 TAX393259:TBD393260 TKT393259:TKZ393260 TUP393259:TUV393260 UEL393259:UER393260 UOH393259:UON393260 UYD393259:UYJ393260 VHZ393259:VIF393260 VRV393259:VSB393260 WBR393259:WBX393260 WLN393259:WLT393260 WVJ393259:WVP393260 B458795:H458796 IX458795:JD458796 ST458795:SZ458796 ACP458795:ACV458796 AML458795:AMR458796 AWH458795:AWN458796 BGD458795:BGJ458796 BPZ458795:BQF458796 BZV458795:CAB458796 CJR458795:CJX458796 CTN458795:CTT458796 DDJ458795:DDP458796 DNF458795:DNL458796 DXB458795:DXH458796 EGX458795:EHD458796 EQT458795:EQZ458796 FAP458795:FAV458796 FKL458795:FKR458796 FUH458795:FUN458796 GED458795:GEJ458796 GNZ458795:GOF458796 GXV458795:GYB458796 HHR458795:HHX458796 HRN458795:HRT458796 IBJ458795:IBP458796 ILF458795:ILL458796 IVB458795:IVH458796 JEX458795:JFD458796 JOT458795:JOZ458796 JYP458795:JYV458796 KIL458795:KIR458796 KSH458795:KSN458796 LCD458795:LCJ458796 LLZ458795:LMF458796 LVV458795:LWB458796 MFR458795:MFX458796 MPN458795:MPT458796 MZJ458795:MZP458796 NJF458795:NJL458796 NTB458795:NTH458796 OCX458795:ODD458796 OMT458795:OMZ458796 OWP458795:OWV458796 PGL458795:PGR458796 PQH458795:PQN458796 QAD458795:QAJ458796 QJZ458795:QKF458796 QTV458795:QUB458796 RDR458795:RDX458796 RNN458795:RNT458796 RXJ458795:RXP458796 SHF458795:SHL458796 SRB458795:SRH458796 TAX458795:TBD458796 TKT458795:TKZ458796 TUP458795:TUV458796 UEL458795:UER458796 UOH458795:UON458796 UYD458795:UYJ458796 VHZ458795:VIF458796 VRV458795:VSB458796 WBR458795:WBX458796 WLN458795:WLT458796 WVJ458795:WVP458796 B524331:H524332 IX524331:JD524332 ST524331:SZ524332 ACP524331:ACV524332 AML524331:AMR524332 AWH524331:AWN524332 BGD524331:BGJ524332 BPZ524331:BQF524332 BZV524331:CAB524332 CJR524331:CJX524332 CTN524331:CTT524332 DDJ524331:DDP524332 DNF524331:DNL524332 DXB524331:DXH524332 EGX524331:EHD524332 EQT524331:EQZ524332 FAP524331:FAV524332 FKL524331:FKR524332 FUH524331:FUN524332 GED524331:GEJ524332 GNZ524331:GOF524332 GXV524331:GYB524332 HHR524331:HHX524332 HRN524331:HRT524332 IBJ524331:IBP524332 ILF524331:ILL524332 IVB524331:IVH524332 JEX524331:JFD524332 JOT524331:JOZ524332 JYP524331:JYV524332 KIL524331:KIR524332 KSH524331:KSN524332 LCD524331:LCJ524332 LLZ524331:LMF524332 LVV524331:LWB524332 MFR524331:MFX524332 MPN524331:MPT524332 MZJ524331:MZP524332 NJF524331:NJL524332 NTB524331:NTH524332 OCX524331:ODD524332 OMT524331:OMZ524332 OWP524331:OWV524332 PGL524331:PGR524332 PQH524331:PQN524332 QAD524331:QAJ524332 QJZ524331:QKF524332 QTV524331:QUB524332 RDR524331:RDX524332 RNN524331:RNT524332 RXJ524331:RXP524332 SHF524331:SHL524332 SRB524331:SRH524332 TAX524331:TBD524332 TKT524331:TKZ524332 TUP524331:TUV524332 UEL524331:UER524332 UOH524331:UON524332 UYD524331:UYJ524332 VHZ524331:VIF524332 VRV524331:VSB524332 WBR524331:WBX524332 WLN524331:WLT524332 WVJ524331:WVP524332 B589867:H589868 IX589867:JD589868 ST589867:SZ589868 ACP589867:ACV589868 AML589867:AMR589868 AWH589867:AWN589868 BGD589867:BGJ589868 BPZ589867:BQF589868 BZV589867:CAB589868 CJR589867:CJX589868 CTN589867:CTT589868 DDJ589867:DDP589868 DNF589867:DNL589868 DXB589867:DXH589868 EGX589867:EHD589868 EQT589867:EQZ589868 FAP589867:FAV589868 FKL589867:FKR589868 FUH589867:FUN589868 GED589867:GEJ589868 GNZ589867:GOF589868 GXV589867:GYB589868 HHR589867:HHX589868 HRN589867:HRT589868 IBJ589867:IBP589868 ILF589867:ILL589868 IVB589867:IVH589868 JEX589867:JFD589868 JOT589867:JOZ589868 JYP589867:JYV589868 KIL589867:KIR589868 KSH589867:KSN589868 LCD589867:LCJ589868 LLZ589867:LMF589868 LVV589867:LWB589868 MFR589867:MFX589868 MPN589867:MPT589868 MZJ589867:MZP589868 NJF589867:NJL589868 NTB589867:NTH589868 OCX589867:ODD589868 OMT589867:OMZ589868 OWP589867:OWV589868 PGL589867:PGR589868 PQH589867:PQN589868 QAD589867:QAJ589868 QJZ589867:QKF589868 QTV589867:QUB589868 RDR589867:RDX589868 RNN589867:RNT589868 RXJ589867:RXP589868 SHF589867:SHL589868 SRB589867:SRH589868 TAX589867:TBD589868 TKT589867:TKZ589868 TUP589867:TUV589868 UEL589867:UER589868 UOH589867:UON589868 UYD589867:UYJ589868 VHZ589867:VIF589868 VRV589867:VSB589868 WBR589867:WBX589868 WLN589867:WLT589868 WVJ589867:WVP589868 B655403:H655404 IX655403:JD655404 ST655403:SZ655404 ACP655403:ACV655404 AML655403:AMR655404 AWH655403:AWN655404 BGD655403:BGJ655404 BPZ655403:BQF655404 BZV655403:CAB655404 CJR655403:CJX655404 CTN655403:CTT655404 DDJ655403:DDP655404 DNF655403:DNL655404 DXB655403:DXH655404 EGX655403:EHD655404 EQT655403:EQZ655404 FAP655403:FAV655404 FKL655403:FKR655404 FUH655403:FUN655404 GED655403:GEJ655404 GNZ655403:GOF655404 GXV655403:GYB655404 HHR655403:HHX655404 HRN655403:HRT655404 IBJ655403:IBP655404 ILF655403:ILL655404 IVB655403:IVH655404 JEX655403:JFD655404 JOT655403:JOZ655404 JYP655403:JYV655404 KIL655403:KIR655404 KSH655403:KSN655404 LCD655403:LCJ655404 LLZ655403:LMF655404 LVV655403:LWB655404 MFR655403:MFX655404 MPN655403:MPT655404 MZJ655403:MZP655404 NJF655403:NJL655404 NTB655403:NTH655404 OCX655403:ODD655404 OMT655403:OMZ655404 OWP655403:OWV655404 PGL655403:PGR655404 PQH655403:PQN655404 QAD655403:QAJ655404 QJZ655403:QKF655404 QTV655403:QUB655404 RDR655403:RDX655404 RNN655403:RNT655404 RXJ655403:RXP655404 SHF655403:SHL655404 SRB655403:SRH655404 TAX655403:TBD655404 TKT655403:TKZ655404 TUP655403:TUV655404 UEL655403:UER655404 UOH655403:UON655404 UYD655403:UYJ655404 VHZ655403:VIF655404 VRV655403:VSB655404 WBR655403:WBX655404 WLN655403:WLT655404 WVJ655403:WVP655404 B720939:H720940 IX720939:JD720940 ST720939:SZ720940 ACP720939:ACV720940 AML720939:AMR720940 AWH720939:AWN720940 BGD720939:BGJ720940 BPZ720939:BQF720940 BZV720939:CAB720940 CJR720939:CJX720940 CTN720939:CTT720940 DDJ720939:DDP720940 DNF720939:DNL720940 DXB720939:DXH720940 EGX720939:EHD720940 EQT720939:EQZ720940 FAP720939:FAV720940 FKL720939:FKR720940 FUH720939:FUN720940 GED720939:GEJ720940 GNZ720939:GOF720940 GXV720939:GYB720940 HHR720939:HHX720940 HRN720939:HRT720940 IBJ720939:IBP720940 ILF720939:ILL720940 IVB720939:IVH720940 JEX720939:JFD720940 JOT720939:JOZ720940 JYP720939:JYV720940 KIL720939:KIR720940 KSH720939:KSN720940 LCD720939:LCJ720940 LLZ720939:LMF720940 LVV720939:LWB720940 MFR720939:MFX720940 MPN720939:MPT720940 MZJ720939:MZP720940 NJF720939:NJL720940 NTB720939:NTH720940 OCX720939:ODD720940 OMT720939:OMZ720940 OWP720939:OWV720940 PGL720939:PGR720940 PQH720939:PQN720940 QAD720939:QAJ720940 QJZ720939:QKF720940 QTV720939:QUB720940 RDR720939:RDX720940 RNN720939:RNT720940 RXJ720939:RXP720940 SHF720939:SHL720940 SRB720939:SRH720940 TAX720939:TBD720940 TKT720939:TKZ720940 TUP720939:TUV720940 UEL720939:UER720940 UOH720939:UON720940 UYD720939:UYJ720940 VHZ720939:VIF720940 VRV720939:VSB720940 WBR720939:WBX720940 WLN720939:WLT720940 WVJ720939:WVP720940 B786475:H786476 IX786475:JD786476 ST786475:SZ786476 ACP786475:ACV786476 AML786475:AMR786476 AWH786475:AWN786476 BGD786475:BGJ786476 BPZ786475:BQF786476 BZV786475:CAB786476 CJR786475:CJX786476 CTN786475:CTT786476 DDJ786475:DDP786476 DNF786475:DNL786476 DXB786475:DXH786476 EGX786475:EHD786476 EQT786475:EQZ786476 FAP786475:FAV786476 FKL786475:FKR786476 FUH786475:FUN786476 GED786475:GEJ786476 GNZ786475:GOF786476 GXV786475:GYB786476 HHR786475:HHX786476 HRN786475:HRT786476 IBJ786475:IBP786476 ILF786475:ILL786476 IVB786475:IVH786476 JEX786475:JFD786476 JOT786475:JOZ786476 JYP786475:JYV786476 KIL786475:KIR786476 KSH786475:KSN786476 LCD786475:LCJ786476 LLZ786475:LMF786476 LVV786475:LWB786476 MFR786475:MFX786476 MPN786475:MPT786476 MZJ786475:MZP786476 NJF786475:NJL786476 NTB786475:NTH786476 OCX786475:ODD786476 OMT786475:OMZ786476 OWP786475:OWV786476 PGL786475:PGR786476 PQH786475:PQN786476 QAD786475:QAJ786476 QJZ786475:QKF786476 QTV786475:QUB786476 RDR786475:RDX786476 RNN786475:RNT786476 RXJ786475:RXP786476 SHF786475:SHL786476 SRB786475:SRH786476 TAX786475:TBD786476 TKT786475:TKZ786476 TUP786475:TUV786476 UEL786475:UER786476 UOH786475:UON786476 UYD786475:UYJ786476 VHZ786475:VIF786476 VRV786475:VSB786476 WBR786475:WBX786476 WLN786475:WLT786476 WVJ786475:WVP786476 B852011:H852012 IX852011:JD852012 ST852011:SZ852012 ACP852011:ACV852012 AML852011:AMR852012 AWH852011:AWN852012 BGD852011:BGJ852012 BPZ852011:BQF852012 BZV852011:CAB852012 CJR852011:CJX852012 CTN852011:CTT852012 DDJ852011:DDP852012 DNF852011:DNL852012 DXB852011:DXH852012 EGX852011:EHD852012 EQT852011:EQZ852012 FAP852011:FAV852012 FKL852011:FKR852012 FUH852011:FUN852012 GED852011:GEJ852012 GNZ852011:GOF852012 GXV852011:GYB852012 HHR852011:HHX852012 HRN852011:HRT852012 IBJ852011:IBP852012 ILF852011:ILL852012 IVB852011:IVH852012 JEX852011:JFD852012 JOT852011:JOZ852012 JYP852011:JYV852012 KIL852011:KIR852012 KSH852011:KSN852012 LCD852011:LCJ852012 LLZ852011:LMF852012 LVV852011:LWB852012 MFR852011:MFX852012 MPN852011:MPT852012 MZJ852011:MZP852012 NJF852011:NJL852012 NTB852011:NTH852012 OCX852011:ODD852012 OMT852011:OMZ852012 OWP852011:OWV852012 PGL852011:PGR852012 PQH852011:PQN852012 QAD852011:QAJ852012 QJZ852011:QKF852012 QTV852011:QUB852012 RDR852011:RDX852012 RNN852011:RNT852012 RXJ852011:RXP852012 SHF852011:SHL852012 SRB852011:SRH852012 TAX852011:TBD852012 TKT852011:TKZ852012 TUP852011:TUV852012 UEL852011:UER852012 UOH852011:UON852012 UYD852011:UYJ852012 VHZ852011:VIF852012 VRV852011:VSB852012 WBR852011:WBX852012 WLN852011:WLT852012 WVJ852011:WVP852012 B917547:H917548 IX917547:JD917548 ST917547:SZ917548 ACP917547:ACV917548 AML917547:AMR917548 AWH917547:AWN917548 BGD917547:BGJ917548 BPZ917547:BQF917548 BZV917547:CAB917548 CJR917547:CJX917548 CTN917547:CTT917548 DDJ917547:DDP917548 DNF917547:DNL917548 DXB917547:DXH917548 EGX917547:EHD917548 EQT917547:EQZ917548 FAP917547:FAV917548 FKL917547:FKR917548 FUH917547:FUN917548 GED917547:GEJ917548 GNZ917547:GOF917548 GXV917547:GYB917548 HHR917547:HHX917548 HRN917547:HRT917548 IBJ917547:IBP917548 ILF917547:ILL917548 IVB917547:IVH917548 JEX917547:JFD917548 JOT917547:JOZ917548 JYP917547:JYV917548 KIL917547:KIR917548 KSH917547:KSN917548 LCD917547:LCJ917548 LLZ917547:LMF917548 LVV917547:LWB917548 MFR917547:MFX917548 MPN917547:MPT917548 MZJ917547:MZP917548 NJF917547:NJL917548 NTB917547:NTH917548 OCX917547:ODD917548 OMT917547:OMZ917548 OWP917547:OWV917548 PGL917547:PGR917548 PQH917547:PQN917548 QAD917547:QAJ917548 QJZ917547:QKF917548 QTV917547:QUB917548 RDR917547:RDX917548 RNN917547:RNT917548 RXJ917547:RXP917548 SHF917547:SHL917548 SRB917547:SRH917548 TAX917547:TBD917548 TKT917547:TKZ917548 TUP917547:TUV917548 UEL917547:UER917548 UOH917547:UON917548 UYD917547:UYJ917548 VHZ917547:VIF917548 VRV917547:VSB917548 WBR917547:WBX917548 WLN917547:WLT917548 WVJ917547:WVP917548 B983083:H983084 IX983083:JD983084 ST983083:SZ983084 ACP983083:ACV983084 AML983083:AMR983084 AWH983083:AWN983084 BGD983083:BGJ983084 BPZ983083:BQF983084 BZV983083:CAB983084 CJR983083:CJX983084 CTN983083:CTT983084 DDJ983083:DDP983084 DNF983083:DNL983084 DXB983083:DXH983084 EGX983083:EHD983084 EQT983083:EQZ983084 FAP983083:FAV983084 FKL983083:FKR983084 FUH983083:FUN983084 GED983083:GEJ983084 GNZ983083:GOF983084 GXV983083:GYB983084 HHR983083:HHX983084 HRN983083:HRT983084 IBJ983083:IBP983084 ILF983083:ILL983084 IVB983083:IVH983084 JEX983083:JFD983084 JOT983083:JOZ983084 JYP983083:JYV983084 KIL983083:KIR983084 KSH983083:KSN983084 LCD983083:LCJ983084 LLZ983083:LMF983084 LVV983083:LWB983084 MFR983083:MFX983084 MPN983083:MPT983084 MZJ983083:MZP983084 NJF983083:NJL983084 NTB983083:NTH983084 OCX983083:ODD983084 OMT983083:OMZ983084 OWP983083:OWV983084 PGL983083:PGR983084 PQH983083:PQN983084 QAD983083:QAJ983084 QJZ983083:QKF983084 QTV983083:QUB983084 RDR983083:RDX983084 RNN983083:RNT983084 RXJ983083:RXP983084 SHF983083:SHL983084 SRB983083:SRH983084 TAX983083:TBD983084 TKT983083:TKZ983084 TUP983083:TUV983084 UEL983083:UER983084 UOH983083:UON983084 UYD983083:UYJ983084 VHZ983083:VIF983084 VRV983083:VSB983084 WBR983083:WBX983084 WLN983083:WLT983084 WVJ983083:WVP983084 B46:H47 IX46:JD47 ST46:SZ47 ACP46:ACV47 AML46:AMR47 AWH46:AWN47 BGD46:BGJ47 BPZ46:BQF47 BZV46:CAB47 CJR46:CJX47 CTN46:CTT47 DDJ46:DDP47 DNF46:DNL47 DXB46:DXH47 EGX46:EHD47 EQT46:EQZ47 FAP46:FAV47 FKL46:FKR47 FUH46:FUN47 GED46:GEJ47 GNZ46:GOF47 GXV46:GYB47 HHR46:HHX47 HRN46:HRT47 IBJ46:IBP47 ILF46:ILL47 IVB46:IVH47 JEX46:JFD47 JOT46:JOZ47 JYP46:JYV47 KIL46:KIR47 KSH46:KSN47 LCD46:LCJ47 LLZ46:LMF47 LVV46:LWB47 MFR46:MFX47 MPN46:MPT47 MZJ46:MZP47 NJF46:NJL47 NTB46:NTH47 OCX46:ODD47 OMT46:OMZ47 OWP46:OWV47 PGL46:PGR47 PQH46:PQN47 QAD46:QAJ47 QJZ46:QKF47 QTV46:QUB47 RDR46:RDX47 RNN46:RNT47 RXJ46:RXP47 SHF46:SHL47 SRB46:SRH47 TAX46:TBD47 TKT46:TKZ47 TUP46:TUV47 UEL46:UER47 UOH46:UON47 UYD46:UYJ47 VHZ46:VIF47 VRV46:VSB47 WBR46:WBX47 WLN46:WLT47 WVJ46:WVP47 B65582:H65583 IX65582:JD65583 ST65582:SZ65583 ACP65582:ACV65583 AML65582:AMR65583 AWH65582:AWN65583 BGD65582:BGJ65583 BPZ65582:BQF65583 BZV65582:CAB65583 CJR65582:CJX65583 CTN65582:CTT65583 DDJ65582:DDP65583 DNF65582:DNL65583 DXB65582:DXH65583 EGX65582:EHD65583 EQT65582:EQZ65583 FAP65582:FAV65583 FKL65582:FKR65583 FUH65582:FUN65583 GED65582:GEJ65583 GNZ65582:GOF65583 GXV65582:GYB65583 HHR65582:HHX65583 HRN65582:HRT65583 IBJ65582:IBP65583 ILF65582:ILL65583 IVB65582:IVH65583 JEX65582:JFD65583 JOT65582:JOZ65583 JYP65582:JYV65583 KIL65582:KIR65583 KSH65582:KSN65583 LCD65582:LCJ65583 LLZ65582:LMF65583 LVV65582:LWB65583 MFR65582:MFX65583 MPN65582:MPT65583 MZJ65582:MZP65583 NJF65582:NJL65583 NTB65582:NTH65583 OCX65582:ODD65583 OMT65582:OMZ65583 OWP65582:OWV65583 PGL65582:PGR65583 PQH65582:PQN65583 QAD65582:QAJ65583 QJZ65582:QKF65583 QTV65582:QUB65583 RDR65582:RDX65583 RNN65582:RNT65583 RXJ65582:RXP65583 SHF65582:SHL65583 SRB65582:SRH65583 TAX65582:TBD65583 TKT65582:TKZ65583 TUP65582:TUV65583 UEL65582:UER65583 UOH65582:UON65583 UYD65582:UYJ65583 VHZ65582:VIF65583 VRV65582:VSB65583 WBR65582:WBX65583 WLN65582:WLT65583 WVJ65582:WVP65583 B131118:H131119 IX131118:JD131119 ST131118:SZ131119 ACP131118:ACV131119 AML131118:AMR131119 AWH131118:AWN131119 BGD131118:BGJ131119 BPZ131118:BQF131119 BZV131118:CAB131119 CJR131118:CJX131119 CTN131118:CTT131119 DDJ131118:DDP131119 DNF131118:DNL131119 DXB131118:DXH131119 EGX131118:EHD131119 EQT131118:EQZ131119 FAP131118:FAV131119 FKL131118:FKR131119 FUH131118:FUN131119 GED131118:GEJ131119 GNZ131118:GOF131119 GXV131118:GYB131119 HHR131118:HHX131119 HRN131118:HRT131119 IBJ131118:IBP131119 ILF131118:ILL131119 IVB131118:IVH131119 JEX131118:JFD131119 JOT131118:JOZ131119 JYP131118:JYV131119 KIL131118:KIR131119 KSH131118:KSN131119 LCD131118:LCJ131119 LLZ131118:LMF131119 LVV131118:LWB131119 MFR131118:MFX131119 MPN131118:MPT131119 MZJ131118:MZP131119 NJF131118:NJL131119 NTB131118:NTH131119 OCX131118:ODD131119 OMT131118:OMZ131119 OWP131118:OWV131119 PGL131118:PGR131119 PQH131118:PQN131119 QAD131118:QAJ131119 QJZ131118:QKF131119 QTV131118:QUB131119 RDR131118:RDX131119 RNN131118:RNT131119 RXJ131118:RXP131119 SHF131118:SHL131119 SRB131118:SRH131119 TAX131118:TBD131119 TKT131118:TKZ131119 TUP131118:TUV131119 UEL131118:UER131119 UOH131118:UON131119 UYD131118:UYJ131119 VHZ131118:VIF131119 VRV131118:VSB131119 WBR131118:WBX131119 WLN131118:WLT131119 WVJ131118:WVP131119 B196654:H196655 IX196654:JD196655 ST196654:SZ196655 ACP196654:ACV196655 AML196654:AMR196655 AWH196654:AWN196655 BGD196654:BGJ196655 BPZ196654:BQF196655 BZV196654:CAB196655 CJR196654:CJX196655 CTN196654:CTT196655 DDJ196654:DDP196655 DNF196654:DNL196655 DXB196654:DXH196655 EGX196654:EHD196655 EQT196654:EQZ196655 FAP196654:FAV196655 FKL196654:FKR196655 FUH196654:FUN196655 GED196654:GEJ196655 GNZ196654:GOF196655 GXV196654:GYB196655 HHR196654:HHX196655 HRN196654:HRT196655 IBJ196654:IBP196655 ILF196654:ILL196655 IVB196654:IVH196655 JEX196654:JFD196655 JOT196654:JOZ196655 JYP196654:JYV196655 KIL196654:KIR196655 KSH196654:KSN196655 LCD196654:LCJ196655 LLZ196654:LMF196655 LVV196654:LWB196655 MFR196654:MFX196655 MPN196654:MPT196655 MZJ196654:MZP196655 NJF196654:NJL196655 NTB196654:NTH196655 OCX196654:ODD196655 OMT196654:OMZ196655 OWP196654:OWV196655 PGL196654:PGR196655 PQH196654:PQN196655 QAD196654:QAJ196655 QJZ196654:QKF196655 QTV196654:QUB196655 RDR196654:RDX196655 RNN196654:RNT196655 RXJ196654:RXP196655 SHF196654:SHL196655 SRB196654:SRH196655 TAX196654:TBD196655 TKT196654:TKZ196655 TUP196654:TUV196655 UEL196654:UER196655 UOH196654:UON196655 UYD196654:UYJ196655 VHZ196654:VIF196655 VRV196654:VSB196655 WBR196654:WBX196655 WLN196654:WLT196655 WVJ196654:WVP196655 B262190:H262191 IX262190:JD262191 ST262190:SZ262191 ACP262190:ACV262191 AML262190:AMR262191 AWH262190:AWN262191 BGD262190:BGJ262191 BPZ262190:BQF262191 BZV262190:CAB262191 CJR262190:CJX262191 CTN262190:CTT262191 DDJ262190:DDP262191 DNF262190:DNL262191 DXB262190:DXH262191 EGX262190:EHD262191 EQT262190:EQZ262191 FAP262190:FAV262191 FKL262190:FKR262191 FUH262190:FUN262191 GED262190:GEJ262191 GNZ262190:GOF262191 GXV262190:GYB262191 HHR262190:HHX262191 HRN262190:HRT262191 IBJ262190:IBP262191 ILF262190:ILL262191 IVB262190:IVH262191 JEX262190:JFD262191 JOT262190:JOZ262191 JYP262190:JYV262191 KIL262190:KIR262191 KSH262190:KSN262191 LCD262190:LCJ262191 LLZ262190:LMF262191 LVV262190:LWB262191 MFR262190:MFX262191 MPN262190:MPT262191 MZJ262190:MZP262191 NJF262190:NJL262191 NTB262190:NTH262191 OCX262190:ODD262191 OMT262190:OMZ262191 OWP262190:OWV262191 PGL262190:PGR262191 PQH262190:PQN262191 QAD262190:QAJ262191 QJZ262190:QKF262191 QTV262190:QUB262191 RDR262190:RDX262191 RNN262190:RNT262191 RXJ262190:RXP262191 SHF262190:SHL262191 SRB262190:SRH262191 TAX262190:TBD262191 TKT262190:TKZ262191 TUP262190:TUV262191 UEL262190:UER262191 UOH262190:UON262191 UYD262190:UYJ262191 VHZ262190:VIF262191 VRV262190:VSB262191 WBR262190:WBX262191 WLN262190:WLT262191 WVJ262190:WVP262191 B327726:H327727 IX327726:JD327727 ST327726:SZ327727 ACP327726:ACV327727 AML327726:AMR327727 AWH327726:AWN327727 BGD327726:BGJ327727 BPZ327726:BQF327727 BZV327726:CAB327727 CJR327726:CJX327727 CTN327726:CTT327727 DDJ327726:DDP327727 DNF327726:DNL327727 DXB327726:DXH327727 EGX327726:EHD327727 EQT327726:EQZ327727 FAP327726:FAV327727 FKL327726:FKR327727 FUH327726:FUN327727 GED327726:GEJ327727 GNZ327726:GOF327727 GXV327726:GYB327727 HHR327726:HHX327727 HRN327726:HRT327727 IBJ327726:IBP327727 ILF327726:ILL327727 IVB327726:IVH327727 JEX327726:JFD327727 JOT327726:JOZ327727 JYP327726:JYV327727 KIL327726:KIR327727 KSH327726:KSN327727 LCD327726:LCJ327727 LLZ327726:LMF327727 LVV327726:LWB327727 MFR327726:MFX327727 MPN327726:MPT327727 MZJ327726:MZP327727 NJF327726:NJL327727 NTB327726:NTH327727 OCX327726:ODD327727 OMT327726:OMZ327727 OWP327726:OWV327727 PGL327726:PGR327727 PQH327726:PQN327727 QAD327726:QAJ327727 QJZ327726:QKF327727 QTV327726:QUB327727 RDR327726:RDX327727 RNN327726:RNT327727 RXJ327726:RXP327727 SHF327726:SHL327727 SRB327726:SRH327727 TAX327726:TBD327727 TKT327726:TKZ327727 TUP327726:TUV327727 UEL327726:UER327727 UOH327726:UON327727 UYD327726:UYJ327727 VHZ327726:VIF327727 VRV327726:VSB327727 WBR327726:WBX327727 WLN327726:WLT327727 WVJ327726:WVP327727 B393262:H393263 IX393262:JD393263 ST393262:SZ393263 ACP393262:ACV393263 AML393262:AMR393263 AWH393262:AWN393263 BGD393262:BGJ393263 BPZ393262:BQF393263 BZV393262:CAB393263 CJR393262:CJX393263 CTN393262:CTT393263 DDJ393262:DDP393263 DNF393262:DNL393263 DXB393262:DXH393263 EGX393262:EHD393263 EQT393262:EQZ393263 FAP393262:FAV393263 FKL393262:FKR393263 FUH393262:FUN393263 GED393262:GEJ393263 GNZ393262:GOF393263 GXV393262:GYB393263 HHR393262:HHX393263 HRN393262:HRT393263 IBJ393262:IBP393263 ILF393262:ILL393263 IVB393262:IVH393263 JEX393262:JFD393263 JOT393262:JOZ393263 JYP393262:JYV393263 KIL393262:KIR393263 KSH393262:KSN393263 LCD393262:LCJ393263 LLZ393262:LMF393263 LVV393262:LWB393263 MFR393262:MFX393263 MPN393262:MPT393263 MZJ393262:MZP393263 NJF393262:NJL393263 NTB393262:NTH393263 OCX393262:ODD393263 OMT393262:OMZ393263 OWP393262:OWV393263 PGL393262:PGR393263 PQH393262:PQN393263 QAD393262:QAJ393263 QJZ393262:QKF393263 QTV393262:QUB393263 RDR393262:RDX393263 RNN393262:RNT393263 RXJ393262:RXP393263 SHF393262:SHL393263 SRB393262:SRH393263 TAX393262:TBD393263 TKT393262:TKZ393263 TUP393262:TUV393263 UEL393262:UER393263 UOH393262:UON393263 UYD393262:UYJ393263 VHZ393262:VIF393263 VRV393262:VSB393263 WBR393262:WBX393263 WLN393262:WLT393263 WVJ393262:WVP393263 B458798:H458799 IX458798:JD458799 ST458798:SZ458799 ACP458798:ACV458799 AML458798:AMR458799 AWH458798:AWN458799 BGD458798:BGJ458799 BPZ458798:BQF458799 BZV458798:CAB458799 CJR458798:CJX458799 CTN458798:CTT458799 DDJ458798:DDP458799 DNF458798:DNL458799 DXB458798:DXH458799 EGX458798:EHD458799 EQT458798:EQZ458799 FAP458798:FAV458799 FKL458798:FKR458799 FUH458798:FUN458799 GED458798:GEJ458799 GNZ458798:GOF458799 GXV458798:GYB458799 HHR458798:HHX458799 HRN458798:HRT458799 IBJ458798:IBP458799 ILF458798:ILL458799 IVB458798:IVH458799 JEX458798:JFD458799 JOT458798:JOZ458799 JYP458798:JYV458799 KIL458798:KIR458799 KSH458798:KSN458799 LCD458798:LCJ458799 LLZ458798:LMF458799 LVV458798:LWB458799 MFR458798:MFX458799 MPN458798:MPT458799 MZJ458798:MZP458799 NJF458798:NJL458799 NTB458798:NTH458799 OCX458798:ODD458799 OMT458798:OMZ458799 OWP458798:OWV458799 PGL458798:PGR458799 PQH458798:PQN458799 QAD458798:QAJ458799 QJZ458798:QKF458799 QTV458798:QUB458799 RDR458798:RDX458799 RNN458798:RNT458799 RXJ458798:RXP458799 SHF458798:SHL458799 SRB458798:SRH458799 TAX458798:TBD458799 TKT458798:TKZ458799 TUP458798:TUV458799 UEL458798:UER458799 UOH458798:UON458799 UYD458798:UYJ458799 VHZ458798:VIF458799 VRV458798:VSB458799 WBR458798:WBX458799 WLN458798:WLT458799 WVJ458798:WVP458799 B524334:H524335 IX524334:JD524335 ST524334:SZ524335 ACP524334:ACV524335 AML524334:AMR524335 AWH524334:AWN524335 BGD524334:BGJ524335 BPZ524334:BQF524335 BZV524334:CAB524335 CJR524334:CJX524335 CTN524334:CTT524335 DDJ524334:DDP524335 DNF524334:DNL524335 DXB524334:DXH524335 EGX524334:EHD524335 EQT524334:EQZ524335 FAP524334:FAV524335 FKL524334:FKR524335 FUH524334:FUN524335 GED524334:GEJ524335 GNZ524334:GOF524335 GXV524334:GYB524335 HHR524334:HHX524335 HRN524334:HRT524335 IBJ524334:IBP524335 ILF524334:ILL524335 IVB524334:IVH524335 JEX524334:JFD524335 JOT524334:JOZ524335 JYP524334:JYV524335 KIL524334:KIR524335 KSH524334:KSN524335 LCD524334:LCJ524335 LLZ524334:LMF524335 LVV524334:LWB524335 MFR524334:MFX524335 MPN524334:MPT524335 MZJ524334:MZP524335 NJF524334:NJL524335 NTB524334:NTH524335 OCX524334:ODD524335 OMT524334:OMZ524335 OWP524334:OWV524335 PGL524334:PGR524335 PQH524334:PQN524335 QAD524334:QAJ524335 QJZ524334:QKF524335 QTV524334:QUB524335 RDR524334:RDX524335 RNN524334:RNT524335 RXJ524334:RXP524335 SHF524334:SHL524335 SRB524334:SRH524335 TAX524334:TBD524335 TKT524334:TKZ524335 TUP524334:TUV524335 UEL524334:UER524335 UOH524334:UON524335 UYD524334:UYJ524335 VHZ524334:VIF524335 VRV524334:VSB524335 WBR524334:WBX524335 WLN524334:WLT524335 WVJ524334:WVP524335 B589870:H589871 IX589870:JD589871 ST589870:SZ589871 ACP589870:ACV589871 AML589870:AMR589871 AWH589870:AWN589871 BGD589870:BGJ589871 BPZ589870:BQF589871 BZV589870:CAB589871 CJR589870:CJX589871 CTN589870:CTT589871 DDJ589870:DDP589871 DNF589870:DNL589871 DXB589870:DXH589871 EGX589870:EHD589871 EQT589870:EQZ589871 FAP589870:FAV589871 FKL589870:FKR589871 FUH589870:FUN589871 GED589870:GEJ589871 GNZ589870:GOF589871 GXV589870:GYB589871 HHR589870:HHX589871 HRN589870:HRT589871 IBJ589870:IBP589871 ILF589870:ILL589871 IVB589870:IVH589871 JEX589870:JFD589871 JOT589870:JOZ589871 JYP589870:JYV589871 KIL589870:KIR589871 KSH589870:KSN589871 LCD589870:LCJ589871 LLZ589870:LMF589871 LVV589870:LWB589871 MFR589870:MFX589871 MPN589870:MPT589871 MZJ589870:MZP589871 NJF589870:NJL589871 NTB589870:NTH589871 OCX589870:ODD589871 OMT589870:OMZ589871 OWP589870:OWV589871 PGL589870:PGR589871 PQH589870:PQN589871 QAD589870:QAJ589871 QJZ589870:QKF589871 QTV589870:QUB589871 RDR589870:RDX589871 RNN589870:RNT589871 RXJ589870:RXP589871 SHF589870:SHL589871 SRB589870:SRH589871 TAX589870:TBD589871 TKT589870:TKZ589871 TUP589870:TUV589871 UEL589870:UER589871 UOH589870:UON589871 UYD589870:UYJ589871 VHZ589870:VIF589871 VRV589870:VSB589871 WBR589870:WBX589871 WLN589870:WLT589871 WVJ589870:WVP589871 B655406:H655407 IX655406:JD655407 ST655406:SZ655407 ACP655406:ACV655407 AML655406:AMR655407 AWH655406:AWN655407 BGD655406:BGJ655407 BPZ655406:BQF655407 BZV655406:CAB655407 CJR655406:CJX655407 CTN655406:CTT655407 DDJ655406:DDP655407 DNF655406:DNL655407 DXB655406:DXH655407 EGX655406:EHD655407 EQT655406:EQZ655407 FAP655406:FAV655407 FKL655406:FKR655407 FUH655406:FUN655407 GED655406:GEJ655407 GNZ655406:GOF655407 GXV655406:GYB655407 HHR655406:HHX655407 HRN655406:HRT655407 IBJ655406:IBP655407 ILF655406:ILL655407 IVB655406:IVH655407 JEX655406:JFD655407 JOT655406:JOZ655407 JYP655406:JYV655407 KIL655406:KIR655407 KSH655406:KSN655407 LCD655406:LCJ655407 LLZ655406:LMF655407 LVV655406:LWB655407 MFR655406:MFX655407 MPN655406:MPT655407 MZJ655406:MZP655407 NJF655406:NJL655407 NTB655406:NTH655407 OCX655406:ODD655407 OMT655406:OMZ655407 OWP655406:OWV655407 PGL655406:PGR655407 PQH655406:PQN655407 QAD655406:QAJ655407 QJZ655406:QKF655407 QTV655406:QUB655407 RDR655406:RDX655407 RNN655406:RNT655407 RXJ655406:RXP655407 SHF655406:SHL655407 SRB655406:SRH655407 TAX655406:TBD655407 TKT655406:TKZ655407 TUP655406:TUV655407 UEL655406:UER655407 UOH655406:UON655407 UYD655406:UYJ655407 VHZ655406:VIF655407 VRV655406:VSB655407 WBR655406:WBX655407 WLN655406:WLT655407 WVJ655406:WVP655407 B720942:H720943 IX720942:JD720943 ST720942:SZ720943 ACP720942:ACV720943 AML720942:AMR720943 AWH720942:AWN720943 BGD720942:BGJ720943 BPZ720942:BQF720943 BZV720942:CAB720943 CJR720942:CJX720943 CTN720942:CTT720943 DDJ720942:DDP720943 DNF720942:DNL720943 DXB720942:DXH720943 EGX720942:EHD720943 EQT720942:EQZ720943 FAP720942:FAV720943 FKL720942:FKR720943 FUH720942:FUN720943 GED720942:GEJ720943 GNZ720942:GOF720943 GXV720942:GYB720943 HHR720942:HHX720943 HRN720942:HRT720943 IBJ720942:IBP720943 ILF720942:ILL720943 IVB720942:IVH720943 JEX720942:JFD720943 JOT720942:JOZ720943 JYP720942:JYV720943 KIL720942:KIR720943 KSH720942:KSN720943 LCD720942:LCJ720943 LLZ720942:LMF720943 LVV720942:LWB720943 MFR720942:MFX720943 MPN720942:MPT720943 MZJ720942:MZP720943 NJF720942:NJL720943 NTB720942:NTH720943 OCX720942:ODD720943 OMT720942:OMZ720943 OWP720942:OWV720943 PGL720942:PGR720943 PQH720942:PQN720943 QAD720942:QAJ720943 QJZ720942:QKF720943 QTV720942:QUB720943 RDR720942:RDX720943 RNN720942:RNT720943 RXJ720942:RXP720943 SHF720942:SHL720943 SRB720942:SRH720943 TAX720942:TBD720943 TKT720942:TKZ720943 TUP720942:TUV720943 UEL720942:UER720943 UOH720942:UON720943 UYD720942:UYJ720943 VHZ720942:VIF720943 VRV720942:VSB720943 WBR720942:WBX720943 WLN720942:WLT720943 WVJ720942:WVP720943 B786478:H786479 IX786478:JD786479 ST786478:SZ786479 ACP786478:ACV786479 AML786478:AMR786479 AWH786478:AWN786479 BGD786478:BGJ786479 BPZ786478:BQF786479 BZV786478:CAB786479 CJR786478:CJX786479 CTN786478:CTT786479 DDJ786478:DDP786479 DNF786478:DNL786479 DXB786478:DXH786479 EGX786478:EHD786479 EQT786478:EQZ786479 FAP786478:FAV786479 FKL786478:FKR786479 FUH786478:FUN786479 GED786478:GEJ786479 GNZ786478:GOF786479 GXV786478:GYB786479 HHR786478:HHX786479 HRN786478:HRT786479 IBJ786478:IBP786479 ILF786478:ILL786479 IVB786478:IVH786479 JEX786478:JFD786479 JOT786478:JOZ786479 JYP786478:JYV786479 KIL786478:KIR786479 KSH786478:KSN786479 LCD786478:LCJ786479 LLZ786478:LMF786479 LVV786478:LWB786479 MFR786478:MFX786479 MPN786478:MPT786479 MZJ786478:MZP786479 NJF786478:NJL786479 NTB786478:NTH786479 OCX786478:ODD786479 OMT786478:OMZ786479 OWP786478:OWV786479 PGL786478:PGR786479 PQH786478:PQN786479 QAD786478:QAJ786479 QJZ786478:QKF786479 QTV786478:QUB786479 RDR786478:RDX786479 RNN786478:RNT786479 RXJ786478:RXP786479 SHF786478:SHL786479 SRB786478:SRH786479 TAX786478:TBD786479 TKT786478:TKZ786479 TUP786478:TUV786479 UEL786478:UER786479 UOH786478:UON786479 UYD786478:UYJ786479 VHZ786478:VIF786479 VRV786478:VSB786479 WBR786478:WBX786479 WLN786478:WLT786479 WVJ786478:WVP786479 B852014:H852015 IX852014:JD852015 ST852014:SZ852015 ACP852014:ACV852015 AML852014:AMR852015 AWH852014:AWN852015 BGD852014:BGJ852015 BPZ852014:BQF852015 BZV852014:CAB852015 CJR852014:CJX852015 CTN852014:CTT852015 DDJ852014:DDP852015 DNF852014:DNL852015 DXB852014:DXH852015 EGX852014:EHD852015 EQT852014:EQZ852015 FAP852014:FAV852015 FKL852014:FKR852015 FUH852014:FUN852015 GED852014:GEJ852015 GNZ852014:GOF852015 GXV852014:GYB852015 HHR852014:HHX852015 HRN852014:HRT852015 IBJ852014:IBP852015 ILF852014:ILL852015 IVB852014:IVH852015 JEX852014:JFD852015 JOT852014:JOZ852015 JYP852014:JYV852015 KIL852014:KIR852015 KSH852014:KSN852015 LCD852014:LCJ852015 LLZ852014:LMF852015 LVV852014:LWB852015 MFR852014:MFX852015 MPN852014:MPT852015 MZJ852014:MZP852015 NJF852014:NJL852015 NTB852014:NTH852015 OCX852014:ODD852015 OMT852014:OMZ852015 OWP852014:OWV852015 PGL852014:PGR852015 PQH852014:PQN852015 QAD852014:QAJ852015 QJZ852014:QKF852015 QTV852014:QUB852015 RDR852014:RDX852015 RNN852014:RNT852015 RXJ852014:RXP852015 SHF852014:SHL852015 SRB852014:SRH852015 TAX852014:TBD852015 TKT852014:TKZ852015 TUP852014:TUV852015 UEL852014:UER852015 UOH852014:UON852015 UYD852014:UYJ852015 VHZ852014:VIF852015 VRV852014:VSB852015 WBR852014:WBX852015 WLN852014:WLT852015 WVJ852014:WVP852015 B917550:H917551 IX917550:JD917551 ST917550:SZ917551 ACP917550:ACV917551 AML917550:AMR917551 AWH917550:AWN917551 BGD917550:BGJ917551 BPZ917550:BQF917551 BZV917550:CAB917551 CJR917550:CJX917551 CTN917550:CTT917551 DDJ917550:DDP917551 DNF917550:DNL917551 DXB917550:DXH917551 EGX917550:EHD917551 EQT917550:EQZ917551 FAP917550:FAV917551 FKL917550:FKR917551 FUH917550:FUN917551 GED917550:GEJ917551 GNZ917550:GOF917551 GXV917550:GYB917551 HHR917550:HHX917551 HRN917550:HRT917551 IBJ917550:IBP917551 ILF917550:ILL917551 IVB917550:IVH917551 JEX917550:JFD917551 JOT917550:JOZ917551 JYP917550:JYV917551 KIL917550:KIR917551 KSH917550:KSN917551 LCD917550:LCJ917551 LLZ917550:LMF917551 LVV917550:LWB917551 MFR917550:MFX917551 MPN917550:MPT917551 MZJ917550:MZP917551 NJF917550:NJL917551 NTB917550:NTH917551 OCX917550:ODD917551 OMT917550:OMZ917551 OWP917550:OWV917551 PGL917550:PGR917551 PQH917550:PQN917551 QAD917550:QAJ917551 QJZ917550:QKF917551 QTV917550:QUB917551 RDR917550:RDX917551 RNN917550:RNT917551 RXJ917550:RXP917551 SHF917550:SHL917551 SRB917550:SRH917551 TAX917550:TBD917551 TKT917550:TKZ917551 TUP917550:TUV917551 UEL917550:UER917551 UOH917550:UON917551 UYD917550:UYJ917551 VHZ917550:VIF917551 VRV917550:VSB917551 WBR917550:WBX917551 WLN917550:WLT917551 WVJ917550:WVP917551 B983086:H983087 IX983086:JD983087 ST983086:SZ983087 ACP983086:ACV983087 AML983086:AMR983087 AWH983086:AWN983087 BGD983086:BGJ983087 BPZ983086:BQF983087 BZV983086:CAB983087 CJR983086:CJX983087 CTN983086:CTT983087 DDJ983086:DDP983087 DNF983086:DNL983087 DXB983086:DXH983087 EGX983086:EHD983087 EQT983086:EQZ983087 FAP983086:FAV983087 FKL983086:FKR983087 FUH983086:FUN983087 GED983086:GEJ983087 GNZ983086:GOF983087 GXV983086:GYB983087 HHR983086:HHX983087 HRN983086:HRT983087 IBJ983086:IBP983087 ILF983086:ILL983087 IVB983086:IVH983087 JEX983086:JFD983087 JOT983086:JOZ983087 JYP983086:JYV983087 KIL983086:KIR983087 KSH983086:KSN983087 LCD983086:LCJ983087 LLZ983086:LMF983087 LVV983086:LWB983087 MFR983086:MFX983087 MPN983086:MPT983087 MZJ983086:MZP983087 NJF983086:NJL983087 NTB983086:NTH983087 OCX983086:ODD983087 OMT983086:OMZ983087 OWP983086:OWV983087 PGL983086:PGR983087 PQH983086:PQN983087 QAD983086:QAJ983087 QJZ983086:QKF983087 QTV983086:QUB983087 RDR983086:RDX983087 RNN983086:RNT983087 RXJ983086:RXP983087 SHF983086:SHL983087 SRB983086:SRH983087 TAX983086:TBD983087 TKT983086:TKZ983087 TUP983086:TUV983087 UEL983086:UER983087 UOH983086:UON983087 UYD983086:UYJ983087 VHZ983086:VIF983087 VRV983086:VSB983087 WBR983086:WBX983087 WLN983086:WLT983087 WVJ983086:WVP983087</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39">
    <pageSetUpPr fitToPage="1"/>
  </sheetPr>
  <dimension ref="A1:T81"/>
  <sheetViews>
    <sheetView showGridLines="0" showZeros="0" topLeftCell="A40" zoomScale="115" zoomScaleNormal="115" workbookViewId="0">
      <selection activeCell="J14" sqref="J14"/>
    </sheetView>
  </sheetViews>
  <sheetFormatPr defaultRowHeight="12.7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4" customWidth="1"/>
    <col min="10" max="10" width="10.7109375" customWidth="1"/>
    <col min="11" max="11" width="1.7109375" style="134" customWidth="1"/>
    <col min="12" max="12" width="10.7109375" customWidth="1"/>
    <col min="13" max="13" width="1.7109375" style="10" customWidth="1"/>
    <col min="14" max="14" width="10.7109375" customWidth="1"/>
    <col min="15" max="15" width="1.7109375" style="134" customWidth="1"/>
    <col min="16" max="16" width="10.7109375" customWidth="1"/>
    <col min="17" max="17" width="1.7109375" style="10" customWidth="1"/>
    <col min="19" max="19" width="8.7109375" customWidth="1"/>
    <col min="20" max="20" width="8.85546875" hidden="1" customWidth="1"/>
    <col min="21" max="21" width="5.7109375" customWidth="1"/>
  </cols>
  <sheetData>
    <row r="1" spans="1:20" s="3" customFormat="1" ht="21.75" customHeight="1">
      <c r="A1" s="1">
        <v>0</v>
      </c>
      <c r="B1" s="2"/>
      <c r="I1" s="4"/>
      <c r="J1" s="5" t="s">
        <v>0</v>
      </c>
      <c r="K1" s="5"/>
      <c r="L1" s="6"/>
      <c r="M1" s="4"/>
      <c r="N1" s="4"/>
      <c r="O1" s="4"/>
      <c r="Q1" s="4"/>
    </row>
    <row r="2" spans="1:20" s="9" customFormat="1">
      <c r="A2" s="7">
        <v>0</v>
      </c>
      <c r="B2" s="7"/>
      <c r="C2" s="7"/>
      <c r="D2" s="7"/>
      <c r="E2" s="7"/>
      <c r="F2" s="8"/>
      <c r="I2" s="10"/>
      <c r="J2" s="5" t="s">
        <v>1</v>
      </c>
      <c r="K2" s="5"/>
      <c r="L2" s="5"/>
      <c r="M2" s="10"/>
      <c r="O2" s="10"/>
      <c r="Q2" s="10"/>
    </row>
    <row r="3" spans="1:20" s="17" customFormat="1" ht="10.5" customHeight="1">
      <c r="A3" s="11" t="s">
        <v>2</v>
      </c>
      <c r="B3" s="11"/>
      <c r="C3" s="11"/>
      <c r="D3" s="11"/>
      <c r="E3" s="11"/>
      <c r="F3" s="11" t="s">
        <v>3</v>
      </c>
      <c r="G3" s="11"/>
      <c r="H3" s="11"/>
      <c r="I3" s="12"/>
      <c r="J3" s="13" t="s">
        <v>4</v>
      </c>
      <c r="K3" s="14"/>
      <c r="L3" s="15" t="s">
        <v>5</v>
      </c>
      <c r="M3" s="12"/>
      <c r="N3" s="11"/>
      <c r="O3" s="12"/>
      <c r="P3" s="11"/>
      <c r="Q3" s="16" t="s">
        <v>6</v>
      </c>
    </row>
    <row r="4" spans="1:20" s="26" customFormat="1" ht="11.25" customHeight="1" thickBot="1">
      <c r="A4" s="417">
        <v>0</v>
      </c>
      <c r="B4" s="417"/>
      <c r="C4" s="417"/>
      <c r="D4" s="18"/>
      <c r="E4" s="18"/>
      <c r="F4" s="19" t="s">
        <v>52</v>
      </c>
      <c r="G4" s="20"/>
      <c r="H4" s="18"/>
      <c r="I4" s="21"/>
      <c r="J4" s="22">
        <v>0</v>
      </c>
      <c r="K4" s="23"/>
      <c r="L4" s="24">
        <v>0</v>
      </c>
      <c r="M4" s="21"/>
      <c r="N4" s="18"/>
      <c r="O4" s="21"/>
      <c r="P4" s="18"/>
      <c r="Q4" s="25" t="s">
        <v>53</v>
      </c>
    </row>
    <row r="5" spans="1:20" s="17" customFormat="1" ht="9">
      <c r="A5" s="27"/>
      <c r="B5" s="28" t="s">
        <v>7</v>
      </c>
      <c r="C5" s="28" t="s">
        <v>42</v>
      </c>
      <c r="D5" s="28" t="s">
        <v>8</v>
      </c>
      <c r="E5" s="29" t="s">
        <v>9</v>
      </c>
      <c r="F5" s="29" t="s">
        <v>10</v>
      </c>
      <c r="G5" s="29"/>
      <c r="H5" s="29" t="s">
        <v>11</v>
      </c>
      <c r="I5" s="29"/>
      <c r="J5" s="28" t="s">
        <v>12</v>
      </c>
      <c r="K5" s="30"/>
      <c r="L5" s="28" t="s">
        <v>13</v>
      </c>
      <c r="M5" s="30"/>
      <c r="N5" s="28" t="s">
        <v>14</v>
      </c>
      <c r="O5" s="30"/>
      <c r="P5" s="28" t="s">
        <v>15</v>
      </c>
      <c r="Q5" s="31"/>
    </row>
    <row r="6" spans="1:20" s="17" customFormat="1" ht="3.75" customHeight="1" thickBot="1">
      <c r="A6" s="32"/>
      <c r="B6" s="33"/>
      <c r="C6" s="33"/>
      <c r="D6" s="33"/>
      <c r="E6" s="34"/>
      <c r="F6" s="34"/>
      <c r="G6" s="35"/>
      <c r="H6" s="34"/>
      <c r="I6" s="36"/>
      <c r="J6" s="33"/>
      <c r="K6" s="36"/>
      <c r="L6" s="33"/>
      <c r="M6" s="36"/>
      <c r="N6" s="33"/>
      <c r="O6" s="36"/>
      <c r="P6" s="33"/>
      <c r="Q6" s="37"/>
    </row>
    <row r="7" spans="1:20" s="48" customFormat="1" ht="10.5" customHeight="1">
      <c r="A7" s="38">
        <v>1</v>
      </c>
      <c r="B7" s="39">
        <v>0</v>
      </c>
      <c r="C7" s="39">
        <v>0</v>
      </c>
      <c r="D7" s="40">
        <v>1</v>
      </c>
      <c r="E7" s="41" t="s">
        <v>54</v>
      </c>
      <c r="F7" s="41" t="s">
        <v>55</v>
      </c>
      <c r="G7" s="42"/>
      <c r="H7" s="41">
        <v>0</v>
      </c>
      <c r="I7" s="43"/>
      <c r="J7" s="44"/>
      <c r="K7" s="45"/>
      <c r="L7" s="44"/>
      <c r="M7" s="45"/>
      <c r="N7" s="44"/>
      <c r="O7" s="45"/>
      <c r="P7" s="44"/>
      <c r="Q7" s="46"/>
      <c r="R7" s="47"/>
      <c r="T7" s="49" t="s">
        <v>16</v>
      </c>
    </row>
    <row r="8" spans="1:20" s="48" customFormat="1" ht="9.6" customHeight="1">
      <c r="A8" s="50"/>
      <c r="B8" s="51"/>
      <c r="C8" s="51"/>
      <c r="D8" s="51"/>
      <c r="E8" s="41" t="s">
        <v>56</v>
      </c>
      <c r="F8" s="41" t="s">
        <v>57</v>
      </c>
      <c r="G8" s="42"/>
      <c r="H8" s="41">
        <v>0</v>
      </c>
      <c r="I8" s="52"/>
      <c r="J8" s="53" t="s">
        <v>41</v>
      </c>
      <c r="K8" s="45"/>
      <c r="L8" s="44"/>
      <c r="M8" s="45"/>
      <c r="N8" s="44"/>
      <c r="O8" s="45"/>
      <c r="P8" s="44"/>
      <c r="Q8" s="46"/>
      <c r="R8" s="47"/>
      <c r="T8" s="54" t="s">
        <v>58</v>
      </c>
    </row>
    <row r="9" spans="1:20" s="48" customFormat="1" ht="9.6" customHeight="1">
      <c r="A9" s="50"/>
      <c r="B9" s="51"/>
      <c r="C9" s="51"/>
      <c r="D9" s="51"/>
      <c r="E9" s="44"/>
      <c r="F9" s="44"/>
      <c r="G9" s="35"/>
      <c r="H9" s="44"/>
      <c r="I9" s="55"/>
      <c r="J9" s="56" t="s">
        <v>54</v>
      </c>
      <c r="K9" s="57"/>
      <c r="L9" s="44"/>
      <c r="M9" s="45"/>
      <c r="N9" s="44"/>
      <c r="O9" s="45"/>
      <c r="P9" s="44"/>
      <c r="Q9" s="46"/>
      <c r="R9" s="47"/>
      <c r="T9" s="54" t="s">
        <v>58</v>
      </c>
    </row>
    <row r="10" spans="1:20" s="48" customFormat="1" ht="9.6" customHeight="1">
      <c r="A10" s="50"/>
      <c r="B10" s="51"/>
      <c r="C10" s="51"/>
      <c r="D10" s="51"/>
      <c r="E10" s="44"/>
      <c r="F10" s="44"/>
      <c r="G10" s="35"/>
      <c r="H10" s="58" t="s">
        <v>16</v>
      </c>
      <c r="I10" s="59" t="s">
        <v>17</v>
      </c>
      <c r="J10" s="60" t="s">
        <v>56</v>
      </c>
      <c r="K10" s="61"/>
      <c r="L10" s="44"/>
      <c r="M10" s="45"/>
      <c r="N10" s="44"/>
      <c r="O10" s="45"/>
      <c r="P10" s="44"/>
      <c r="Q10" s="46"/>
      <c r="R10" s="47"/>
      <c r="T10" s="54" t="s">
        <v>58</v>
      </c>
    </row>
    <row r="11" spans="1:20" s="48" customFormat="1" ht="9.6" customHeight="1">
      <c r="A11" s="50">
        <v>2</v>
      </c>
      <c r="B11" s="39">
        <v>0</v>
      </c>
      <c r="C11" s="39">
        <v>0</v>
      </c>
      <c r="D11" s="40">
        <v>11</v>
      </c>
      <c r="E11" s="39" t="s">
        <v>59</v>
      </c>
      <c r="F11" s="39">
        <v>0</v>
      </c>
      <c r="G11" s="62"/>
      <c r="H11" s="39">
        <v>0</v>
      </c>
      <c r="I11" s="63"/>
      <c r="J11" s="44"/>
      <c r="K11" s="64"/>
      <c r="L11" s="65"/>
      <c r="M11" s="57"/>
      <c r="N11" s="44"/>
      <c r="O11" s="45"/>
      <c r="P11" s="44"/>
      <c r="Q11" s="46"/>
      <c r="R11" s="47"/>
      <c r="T11" s="54" t="s">
        <v>58</v>
      </c>
    </row>
    <row r="12" spans="1:20" s="48" customFormat="1" ht="9.6" customHeight="1">
      <c r="A12" s="50"/>
      <c r="B12" s="51"/>
      <c r="C12" s="51"/>
      <c r="D12" s="51"/>
      <c r="E12" s="39" t="s">
        <v>41</v>
      </c>
      <c r="F12" s="39">
        <v>0</v>
      </c>
      <c r="G12" s="62"/>
      <c r="H12" s="39">
        <v>0</v>
      </c>
      <c r="I12" s="52"/>
      <c r="J12" s="44"/>
      <c r="K12" s="64"/>
      <c r="L12" s="66"/>
      <c r="M12" s="67"/>
      <c r="N12" s="44"/>
      <c r="O12" s="45"/>
      <c r="P12" s="44"/>
      <c r="Q12" s="46"/>
      <c r="R12" s="47"/>
      <c r="T12" s="54" t="s">
        <v>58</v>
      </c>
    </row>
    <row r="13" spans="1:20" s="48" customFormat="1" ht="9.6" customHeight="1">
      <c r="A13" s="50"/>
      <c r="B13" s="51"/>
      <c r="C13" s="51"/>
      <c r="D13" s="68"/>
      <c r="E13" s="44"/>
      <c r="F13" s="44"/>
      <c r="G13" s="35"/>
      <c r="H13" s="44"/>
      <c r="I13" s="69"/>
      <c r="J13" s="44"/>
      <c r="K13" s="55"/>
      <c r="L13" s="56" t="s">
        <v>41</v>
      </c>
      <c r="M13" s="45"/>
      <c r="N13" s="44"/>
      <c r="O13" s="45"/>
      <c r="P13" s="44"/>
      <c r="Q13" s="46"/>
      <c r="R13" s="47"/>
      <c r="T13" s="54" t="s">
        <v>58</v>
      </c>
    </row>
    <row r="14" spans="1:20" s="48" customFormat="1" ht="9.6" customHeight="1">
      <c r="A14" s="50"/>
      <c r="B14" s="51"/>
      <c r="C14" s="51"/>
      <c r="D14" s="68"/>
      <c r="E14" s="44"/>
      <c r="F14" s="44"/>
      <c r="G14" s="35"/>
      <c r="H14" s="44"/>
      <c r="I14" s="69"/>
      <c r="J14" s="58" t="s">
        <v>16</v>
      </c>
      <c r="K14" s="59"/>
      <c r="L14" s="60" t="s">
        <v>41</v>
      </c>
      <c r="M14" s="61"/>
      <c r="N14" s="44"/>
      <c r="O14" s="45"/>
      <c r="P14" s="44"/>
      <c r="Q14" s="46"/>
      <c r="R14" s="47"/>
      <c r="T14" s="54" t="s">
        <v>58</v>
      </c>
    </row>
    <row r="15" spans="1:20" s="48" customFormat="1" ht="9.6" customHeight="1">
      <c r="A15" s="50">
        <v>3</v>
      </c>
      <c r="B15" s="39">
        <v>0</v>
      </c>
      <c r="C15" s="39">
        <v>0</v>
      </c>
      <c r="D15" s="40">
        <v>4</v>
      </c>
      <c r="E15" s="39" t="s">
        <v>60</v>
      </c>
      <c r="F15" s="39" t="s">
        <v>61</v>
      </c>
      <c r="G15" s="62"/>
      <c r="H15" s="39">
        <v>0</v>
      </c>
      <c r="I15" s="43"/>
      <c r="J15" s="44"/>
      <c r="K15" s="64"/>
      <c r="L15" s="44"/>
      <c r="M15" s="64"/>
      <c r="N15" s="65"/>
      <c r="O15" s="45"/>
      <c r="P15" s="44"/>
      <c r="Q15" s="46"/>
      <c r="R15" s="47"/>
      <c r="T15" s="54" t="s">
        <v>58</v>
      </c>
    </row>
    <row r="16" spans="1:20" s="48" customFormat="1" ht="9.6" customHeight="1" thickBot="1">
      <c r="A16" s="50"/>
      <c r="B16" s="51"/>
      <c r="C16" s="51"/>
      <c r="D16" s="51"/>
      <c r="E16" s="39" t="s">
        <v>62</v>
      </c>
      <c r="F16" s="39" t="s">
        <v>63</v>
      </c>
      <c r="G16" s="62"/>
      <c r="H16" s="39">
        <v>0</v>
      </c>
      <c r="I16" s="52"/>
      <c r="J16" s="53" t="s">
        <v>41</v>
      </c>
      <c r="K16" s="64"/>
      <c r="L16" s="44"/>
      <c r="M16" s="64"/>
      <c r="N16" s="44"/>
      <c r="O16" s="45"/>
      <c r="P16" s="44"/>
      <c r="Q16" s="46"/>
      <c r="R16" s="47"/>
      <c r="T16" s="70" t="s">
        <v>64</v>
      </c>
    </row>
    <row r="17" spans="1:18" s="48" customFormat="1" ht="9.6" customHeight="1">
      <c r="A17" s="50"/>
      <c r="B17" s="51"/>
      <c r="C17" s="51"/>
      <c r="D17" s="68"/>
      <c r="E17" s="44"/>
      <c r="F17" s="44"/>
      <c r="G17" s="35"/>
      <c r="H17" s="44"/>
      <c r="I17" s="55"/>
      <c r="J17" s="56" t="s">
        <v>60</v>
      </c>
      <c r="K17" s="71"/>
      <c r="L17" s="44"/>
      <c r="M17" s="64"/>
      <c r="N17" s="44"/>
      <c r="O17" s="45"/>
      <c r="P17" s="44"/>
      <c r="Q17" s="46"/>
      <c r="R17" s="47"/>
    </row>
    <row r="18" spans="1:18" s="48" customFormat="1" ht="9.6" customHeight="1">
      <c r="A18" s="50"/>
      <c r="B18" s="51"/>
      <c r="C18" s="51"/>
      <c r="D18" s="68"/>
      <c r="E18" s="44"/>
      <c r="F18" s="44"/>
      <c r="G18" s="35"/>
      <c r="H18" s="58" t="s">
        <v>16</v>
      </c>
      <c r="I18" s="59" t="s">
        <v>18</v>
      </c>
      <c r="J18" s="60" t="s">
        <v>62</v>
      </c>
      <c r="K18" s="52"/>
      <c r="L18" s="44"/>
      <c r="M18" s="64"/>
      <c r="N18" s="44"/>
      <c r="O18" s="45"/>
      <c r="P18" s="44"/>
      <c r="Q18" s="46"/>
      <c r="R18" s="47"/>
    </row>
    <row r="19" spans="1:18" s="48" customFormat="1" ht="9.6" customHeight="1">
      <c r="A19" s="50">
        <v>4</v>
      </c>
      <c r="B19" s="39">
        <v>0</v>
      </c>
      <c r="C19" s="39">
        <v>0</v>
      </c>
      <c r="D19" s="40">
        <v>11</v>
      </c>
      <c r="E19" s="39" t="s">
        <v>59</v>
      </c>
      <c r="F19" s="39">
        <v>0</v>
      </c>
      <c r="G19" s="62"/>
      <c r="H19" s="39">
        <v>0</v>
      </c>
      <c r="I19" s="63"/>
      <c r="J19" s="44"/>
      <c r="K19" s="45"/>
      <c r="L19" s="65"/>
      <c r="M19" s="71"/>
      <c r="N19" s="44"/>
      <c r="O19" s="45"/>
      <c r="P19" s="44"/>
      <c r="Q19" s="46"/>
      <c r="R19" s="47"/>
    </row>
    <row r="20" spans="1:18" s="48" customFormat="1" ht="9.6" customHeight="1">
      <c r="A20" s="50"/>
      <c r="B20" s="51"/>
      <c r="C20" s="51"/>
      <c r="D20" s="51"/>
      <c r="E20" s="39" t="s">
        <v>41</v>
      </c>
      <c r="F20" s="39">
        <v>0</v>
      </c>
      <c r="G20" s="62"/>
      <c r="H20" s="39">
        <v>0</v>
      </c>
      <c r="I20" s="52"/>
      <c r="J20" s="44"/>
      <c r="K20" s="45"/>
      <c r="L20" s="66"/>
      <c r="M20" s="72"/>
      <c r="N20" s="44"/>
      <c r="O20" s="45"/>
      <c r="P20" s="44"/>
      <c r="Q20" s="46"/>
      <c r="R20" s="47"/>
    </row>
    <row r="21" spans="1:18" s="48" customFormat="1" ht="9.6" customHeight="1">
      <c r="A21" s="50"/>
      <c r="B21" s="51"/>
      <c r="C21" s="51"/>
      <c r="D21" s="51"/>
      <c r="E21" s="44"/>
      <c r="F21" s="44"/>
      <c r="G21" s="35"/>
      <c r="H21" s="44"/>
      <c r="I21" s="69"/>
      <c r="J21" s="44"/>
      <c r="K21" s="45"/>
      <c r="L21" s="44"/>
      <c r="M21" s="55"/>
      <c r="N21" s="56" t="s">
        <v>41</v>
      </c>
      <c r="O21" s="45"/>
      <c r="P21" s="44"/>
      <c r="Q21" s="46"/>
      <c r="R21" s="47"/>
    </row>
    <row r="22" spans="1:18" s="48" customFormat="1" ht="9.6" customHeight="1">
      <c r="A22" s="50"/>
      <c r="B22" s="51"/>
      <c r="C22" s="51"/>
      <c r="D22" s="51"/>
      <c r="E22" s="44"/>
      <c r="F22" s="44"/>
      <c r="G22" s="35"/>
      <c r="H22" s="44"/>
      <c r="I22" s="69"/>
      <c r="J22" s="44"/>
      <c r="K22" s="45"/>
      <c r="L22" s="58" t="s">
        <v>16</v>
      </c>
      <c r="M22" s="59"/>
      <c r="N22" s="60" t="s">
        <v>41</v>
      </c>
      <c r="O22" s="61"/>
      <c r="P22" s="44"/>
      <c r="Q22" s="46"/>
      <c r="R22" s="47"/>
    </row>
    <row r="23" spans="1:18" s="48" customFormat="1" ht="9.6" customHeight="1">
      <c r="A23" s="38">
        <v>5</v>
      </c>
      <c r="B23" s="39">
        <v>0</v>
      </c>
      <c r="C23" s="39">
        <v>0</v>
      </c>
      <c r="D23" s="40">
        <v>8</v>
      </c>
      <c r="E23" s="41" t="s">
        <v>65</v>
      </c>
      <c r="F23" s="41" t="s">
        <v>66</v>
      </c>
      <c r="G23" s="42"/>
      <c r="H23" s="41">
        <v>0</v>
      </c>
      <c r="I23" s="43"/>
      <c r="J23" s="44"/>
      <c r="K23" s="45"/>
      <c r="L23" s="44"/>
      <c r="M23" s="64"/>
      <c r="N23" s="44"/>
      <c r="O23" s="64"/>
      <c r="P23" s="44"/>
      <c r="Q23" s="46"/>
      <c r="R23" s="47"/>
    </row>
    <row r="24" spans="1:18" s="48" customFormat="1" ht="9.6" customHeight="1">
      <c r="A24" s="50"/>
      <c r="B24" s="51"/>
      <c r="C24" s="51"/>
      <c r="D24" s="51"/>
      <c r="E24" s="41" t="s">
        <v>65</v>
      </c>
      <c r="F24" s="41" t="s">
        <v>67</v>
      </c>
      <c r="G24" s="42"/>
      <c r="H24" s="41">
        <v>0</v>
      </c>
      <c r="I24" s="52"/>
      <c r="J24" s="53" t="s">
        <v>41</v>
      </c>
      <c r="K24" s="45"/>
      <c r="L24" s="44"/>
      <c r="M24" s="64"/>
      <c r="N24" s="44"/>
      <c r="O24" s="64"/>
      <c r="P24" s="44"/>
      <c r="Q24" s="46"/>
      <c r="R24" s="47"/>
    </row>
    <row r="25" spans="1:18" s="48" customFormat="1" ht="9.6" customHeight="1">
      <c r="A25" s="50"/>
      <c r="B25" s="51"/>
      <c r="C25" s="51"/>
      <c r="D25" s="51"/>
      <c r="E25" s="44"/>
      <c r="F25" s="44"/>
      <c r="G25" s="35"/>
      <c r="H25" s="44"/>
      <c r="I25" s="55"/>
      <c r="J25" s="56" t="s">
        <v>65</v>
      </c>
      <c r="K25" s="57"/>
      <c r="L25" s="44"/>
      <c r="M25" s="64"/>
      <c r="N25" s="44"/>
      <c r="O25" s="64"/>
      <c r="P25" s="44"/>
      <c r="Q25" s="46"/>
      <c r="R25" s="47"/>
    </row>
    <row r="26" spans="1:18" s="48" customFormat="1" ht="9.6" customHeight="1">
      <c r="A26" s="50"/>
      <c r="B26" s="51"/>
      <c r="C26" s="51"/>
      <c r="D26" s="51"/>
      <c r="E26" s="44"/>
      <c r="F26" s="44"/>
      <c r="G26" s="35"/>
      <c r="H26" s="58" t="s">
        <v>16</v>
      </c>
      <c r="I26" s="59" t="s">
        <v>18</v>
      </c>
      <c r="J26" s="60" t="s">
        <v>65</v>
      </c>
      <c r="K26" s="61"/>
      <c r="L26" s="44"/>
      <c r="M26" s="64"/>
      <c r="N26" s="44"/>
      <c r="O26" s="64"/>
      <c r="P26" s="44"/>
      <c r="Q26" s="46"/>
      <c r="R26" s="47"/>
    </row>
    <row r="27" spans="1:18" s="48" customFormat="1" ht="9.6" customHeight="1">
      <c r="A27" s="50">
        <v>6</v>
      </c>
      <c r="B27" s="39">
        <v>0</v>
      </c>
      <c r="C27" s="39">
        <v>0</v>
      </c>
      <c r="D27" s="40">
        <v>11</v>
      </c>
      <c r="E27" s="39" t="s">
        <v>59</v>
      </c>
      <c r="F27" s="39">
        <v>0</v>
      </c>
      <c r="G27" s="62"/>
      <c r="H27" s="39">
        <v>0</v>
      </c>
      <c r="I27" s="63"/>
      <c r="J27" s="44"/>
      <c r="K27" s="64"/>
      <c r="L27" s="65"/>
      <c r="M27" s="71"/>
      <c r="N27" s="44"/>
      <c r="O27" s="64"/>
      <c r="P27" s="44"/>
      <c r="Q27" s="46"/>
      <c r="R27" s="47"/>
    </row>
    <row r="28" spans="1:18" s="48" customFormat="1" ht="9.6" customHeight="1">
      <c r="A28" s="50"/>
      <c r="B28" s="51"/>
      <c r="C28" s="51"/>
      <c r="D28" s="51"/>
      <c r="E28" s="39" t="s">
        <v>41</v>
      </c>
      <c r="F28" s="39">
        <v>0</v>
      </c>
      <c r="G28" s="62"/>
      <c r="H28" s="39">
        <v>0</v>
      </c>
      <c r="I28" s="52"/>
      <c r="J28" s="44"/>
      <c r="K28" s="64"/>
      <c r="L28" s="66"/>
      <c r="M28" s="72"/>
      <c r="N28" s="44"/>
      <c r="O28" s="64"/>
      <c r="P28" s="44"/>
      <c r="Q28" s="46"/>
      <c r="R28" s="47"/>
    </row>
    <row r="29" spans="1:18" s="48" customFormat="1" ht="9.6" customHeight="1">
      <c r="A29" s="50"/>
      <c r="B29" s="51"/>
      <c r="C29" s="51"/>
      <c r="D29" s="68"/>
      <c r="E29" s="44"/>
      <c r="F29" s="44"/>
      <c r="G29" s="35"/>
      <c r="H29" s="44"/>
      <c r="I29" s="69"/>
      <c r="J29" s="44"/>
      <c r="K29" s="55"/>
      <c r="L29" s="56" t="s">
        <v>41</v>
      </c>
      <c r="M29" s="64"/>
      <c r="N29" s="44"/>
      <c r="O29" s="64"/>
      <c r="P29" s="44"/>
      <c r="Q29" s="46"/>
      <c r="R29" s="47"/>
    </row>
    <row r="30" spans="1:18" s="48" customFormat="1" ht="9.6" customHeight="1">
      <c r="A30" s="50"/>
      <c r="B30" s="51"/>
      <c r="C30" s="51"/>
      <c r="D30" s="68"/>
      <c r="E30" s="44"/>
      <c r="F30" s="44"/>
      <c r="G30" s="35"/>
      <c r="H30" s="44"/>
      <c r="I30" s="69"/>
      <c r="J30" s="58" t="s">
        <v>16</v>
      </c>
      <c r="K30" s="59"/>
      <c r="L30" s="60" t="s">
        <v>41</v>
      </c>
      <c r="M30" s="52"/>
      <c r="N30" s="44"/>
      <c r="O30" s="64"/>
      <c r="P30" s="44"/>
      <c r="Q30" s="46"/>
      <c r="R30" s="47"/>
    </row>
    <row r="31" spans="1:18" s="48" customFormat="1" ht="9.6" customHeight="1">
      <c r="A31" s="50">
        <v>7</v>
      </c>
      <c r="B31" s="39">
        <v>0</v>
      </c>
      <c r="C31" s="39">
        <v>0</v>
      </c>
      <c r="D31" s="40">
        <v>6</v>
      </c>
      <c r="E31" s="39" t="s">
        <v>68</v>
      </c>
      <c r="F31" s="39" t="s">
        <v>69</v>
      </c>
      <c r="G31" s="62"/>
      <c r="H31" s="39">
        <v>0</v>
      </c>
      <c r="I31" s="43"/>
      <c r="J31" s="44"/>
      <c r="K31" s="64"/>
      <c r="L31" s="44"/>
      <c r="M31" s="45"/>
      <c r="N31" s="65"/>
      <c r="O31" s="64"/>
      <c r="P31" s="44"/>
      <c r="Q31" s="46"/>
      <c r="R31" s="47"/>
    </row>
    <row r="32" spans="1:18" s="48" customFormat="1" ht="9.6" customHeight="1">
      <c r="A32" s="50"/>
      <c r="B32" s="51"/>
      <c r="C32" s="51"/>
      <c r="D32" s="51"/>
      <c r="E32" s="39" t="s">
        <v>70</v>
      </c>
      <c r="F32" s="39" t="s">
        <v>71</v>
      </c>
      <c r="G32" s="62"/>
      <c r="H32" s="39">
        <v>0</v>
      </c>
      <c r="I32" s="52"/>
      <c r="J32" s="53" t="s">
        <v>41</v>
      </c>
      <c r="K32" s="64"/>
      <c r="L32" s="44"/>
      <c r="M32" s="45"/>
      <c r="N32" s="44"/>
      <c r="O32" s="64"/>
      <c r="P32" s="44"/>
      <c r="Q32" s="46"/>
      <c r="R32" s="47"/>
    </row>
    <row r="33" spans="1:18" s="48" customFormat="1" ht="9.6" customHeight="1">
      <c r="A33" s="50"/>
      <c r="B33" s="51"/>
      <c r="C33" s="51"/>
      <c r="D33" s="68"/>
      <c r="E33" s="44"/>
      <c r="F33" s="44"/>
      <c r="G33" s="35"/>
      <c r="H33" s="44"/>
      <c r="I33" s="55"/>
      <c r="J33" s="56" t="s">
        <v>68</v>
      </c>
      <c r="K33" s="71"/>
      <c r="L33" s="44"/>
      <c r="M33" s="45"/>
      <c r="N33" s="44"/>
      <c r="O33" s="64"/>
      <c r="P33" s="44"/>
      <c r="Q33" s="46"/>
      <c r="R33" s="47"/>
    </row>
    <row r="34" spans="1:18" s="48" customFormat="1" ht="9.6" customHeight="1">
      <c r="A34" s="50"/>
      <c r="B34" s="51"/>
      <c r="C34" s="51"/>
      <c r="D34" s="68"/>
      <c r="E34" s="44"/>
      <c r="F34" s="44"/>
      <c r="G34" s="35"/>
      <c r="H34" s="58" t="s">
        <v>16</v>
      </c>
      <c r="I34" s="59" t="s">
        <v>18</v>
      </c>
      <c r="J34" s="60" t="s">
        <v>70</v>
      </c>
      <c r="K34" s="52"/>
      <c r="L34" s="44"/>
      <c r="M34" s="45"/>
      <c r="N34" s="44"/>
      <c r="O34" s="64"/>
      <c r="P34" s="44"/>
      <c r="Q34" s="46"/>
      <c r="R34" s="47"/>
    </row>
    <row r="35" spans="1:18" s="48" customFormat="1" ht="9.6" customHeight="1">
      <c r="A35" s="50">
        <v>8</v>
      </c>
      <c r="B35" s="39">
        <v>0</v>
      </c>
      <c r="C35" s="39">
        <v>0</v>
      </c>
      <c r="D35" s="40">
        <v>11</v>
      </c>
      <c r="E35" s="39" t="s">
        <v>59</v>
      </c>
      <c r="F35" s="39">
        <v>0</v>
      </c>
      <c r="G35" s="62"/>
      <c r="H35" s="39">
        <v>0</v>
      </c>
      <c r="I35" s="63"/>
      <c r="J35" s="44"/>
      <c r="K35" s="45"/>
      <c r="L35" s="65"/>
      <c r="M35" s="57"/>
      <c r="N35" s="44"/>
      <c r="O35" s="64"/>
      <c r="P35" s="44"/>
      <c r="Q35" s="46"/>
      <c r="R35" s="47"/>
    </row>
    <row r="36" spans="1:18" s="48" customFormat="1" ht="9.6" customHeight="1">
      <c r="A36" s="50"/>
      <c r="B36" s="51"/>
      <c r="C36" s="51"/>
      <c r="D36" s="51"/>
      <c r="E36" s="39" t="s">
        <v>41</v>
      </c>
      <c r="F36" s="39">
        <v>0</v>
      </c>
      <c r="G36" s="62"/>
      <c r="H36" s="39">
        <v>0</v>
      </c>
      <c r="I36" s="52"/>
      <c r="J36" s="44"/>
      <c r="K36" s="45"/>
      <c r="L36" s="66"/>
      <c r="M36" s="67"/>
      <c r="N36" s="44"/>
      <c r="O36" s="64"/>
      <c r="P36" s="44"/>
      <c r="Q36" s="46"/>
      <c r="R36" s="47"/>
    </row>
    <row r="37" spans="1:18" s="48" customFormat="1" ht="9.6" customHeight="1">
      <c r="A37" s="50"/>
      <c r="B37" s="51"/>
      <c r="C37" s="51"/>
      <c r="D37" s="68"/>
      <c r="E37" s="44"/>
      <c r="F37" s="44"/>
      <c r="G37" s="35"/>
      <c r="H37" s="44"/>
      <c r="I37" s="69"/>
      <c r="J37" s="44"/>
      <c r="K37" s="45"/>
      <c r="L37" s="44"/>
      <c r="M37" s="45"/>
      <c r="N37" s="45"/>
      <c r="O37" s="55"/>
      <c r="P37" s="56" t="s">
        <v>41</v>
      </c>
      <c r="Q37" s="73"/>
      <c r="R37" s="47"/>
    </row>
    <row r="38" spans="1:18" s="48" customFormat="1" ht="9.6" customHeight="1">
      <c r="A38" s="50"/>
      <c r="B38" s="51"/>
      <c r="C38" s="51"/>
      <c r="D38" s="68"/>
      <c r="E38" s="44"/>
      <c r="F38" s="44"/>
      <c r="G38" s="35"/>
      <c r="H38" s="44"/>
      <c r="I38" s="69"/>
      <c r="J38" s="44"/>
      <c r="K38" s="45"/>
      <c r="L38" s="44"/>
      <c r="M38" s="45"/>
      <c r="N38" s="58" t="s">
        <v>16</v>
      </c>
      <c r="O38" s="59"/>
      <c r="P38" s="60" t="s">
        <v>41</v>
      </c>
      <c r="Q38" s="74"/>
      <c r="R38" s="47"/>
    </row>
    <row r="39" spans="1:18" s="48" customFormat="1" ht="9.6" customHeight="1">
      <c r="A39" s="50">
        <v>9</v>
      </c>
      <c r="B39" s="39">
        <v>0</v>
      </c>
      <c r="C39" s="39">
        <v>0</v>
      </c>
      <c r="D39" s="40">
        <v>5</v>
      </c>
      <c r="E39" s="39" t="s">
        <v>72</v>
      </c>
      <c r="F39" s="39" t="s">
        <v>73</v>
      </c>
      <c r="G39" s="62"/>
      <c r="H39" s="39">
        <v>0</v>
      </c>
      <c r="I39" s="43"/>
      <c r="J39" s="44"/>
      <c r="K39" s="45"/>
      <c r="L39" s="44"/>
      <c r="M39" s="45"/>
      <c r="N39" s="44"/>
      <c r="O39" s="64"/>
      <c r="P39" s="65"/>
      <c r="Q39" s="46"/>
      <c r="R39" s="47"/>
    </row>
    <row r="40" spans="1:18" s="48" customFormat="1" ht="9.6" customHeight="1">
      <c r="A40" s="50"/>
      <c r="B40" s="51"/>
      <c r="C40" s="51"/>
      <c r="D40" s="51"/>
      <c r="E40" s="39" t="s">
        <v>74</v>
      </c>
      <c r="F40" s="39" t="s">
        <v>75</v>
      </c>
      <c r="G40" s="62"/>
      <c r="H40" s="39">
        <v>0</v>
      </c>
      <c r="I40" s="52"/>
      <c r="J40" s="53" t="s">
        <v>41</v>
      </c>
      <c r="K40" s="45"/>
      <c r="L40" s="44"/>
      <c r="M40" s="45"/>
      <c r="N40" s="44"/>
      <c r="O40" s="64"/>
      <c r="P40" s="66"/>
      <c r="Q40" s="75"/>
      <c r="R40" s="47"/>
    </row>
    <row r="41" spans="1:18" s="48" customFormat="1" ht="9.6" customHeight="1">
      <c r="A41" s="50"/>
      <c r="B41" s="51"/>
      <c r="C41" s="51"/>
      <c r="D41" s="68"/>
      <c r="E41" s="44"/>
      <c r="F41" s="44"/>
      <c r="G41" s="35"/>
      <c r="H41" s="44"/>
      <c r="I41" s="55"/>
      <c r="J41" s="56" t="s">
        <v>41</v>
      </c>
      <c r="K41" s="57"/>
      <c r="L41" s="44"/>
      <c r="M41" s="45"/>
      <c r="N41" s="44"/>
      <c r="O41" s="64"/>
      <c r="P41" s="44"/>
      <c r="Q41" s="46"/>
      <c r="R41" s="47"/>
    </row>
    <row r="42" spans="1:18" s="48" customFormat="1" ht="9.6" customHeight="1">
      <c r="A42" s="50"/>
      <c r="B42" s="51"/>
      <c r="C42" s="51"/>
      <c r="D42" s="68"/>
      <c r="E42" s="44"/>
      <c r="F42" s="44"/>
      <c r="G42" s="35"/>
      <c r="H42" s="58" t="s">
        <v>16</v>
      </c>
      <c r="I42" s="59"/>
      <c r="J42" s="60" t="s">
        <v>41</v>
      </c>
      <c r="K42" s="61"/>
      <c r="L42" s="44"/>
      <c r="M42" s="45"/>
      <c r="N42" s="44"/>
      <c r="O42" s="64"/>
      <c r="P42" s="44"/>
      <c r="Q42" s="46"/>
      <c r="R42" s="47"/>
    </row>
    <row r="43" spans="1:18" s="48" customFormat="1" ht="9.6" customHeight="1">
      <c r="A43" s="50">
        <v>10</v>
      </c>
      <c r="B43" s="39">
        <v>0</v>
      </c>
      <c r="C43" s="39">
        <v>0</v>
      </c>
      <c r="D43" s="40">
        <v>7</v>
      </c>
      <c r="E43" s="39" t="s">
        <v>76</v>
      </c>
      <c r="F43" s="39" t="s">
        <v>77</v>
      </c>
      <c r="G43" s="62"/>
      <c r="H43" s="39">
        <v>0</v>
      </c>
      <c r="I43" s="63"/>
      <c r="J43" s="44"/>
      <c r="K43" s="64"/>
      <c r="L43" s="65"/>
      <c r="M43" s="57"/>
      <c r="N43" s="44"/>
      <c r="O43" s="64"/>
      <c r="P43" s="44"/>
      <c r="Q43" s="46"/>
      <c r="R43" s="47"/>
    </row>
    <row r="44" spans="1:18" s="48" customFormat="1" ht="9.6" customHeight="1">
      <c r="A44" s="50"/>
      <c r="B44" s="51"/>
      <c r="C44" s="51"/>
      <c r="D44" s="51"/>
      <c r="E44" s="39" t="s">
        <v>76</v>
      </c>
      <c r="F44" s="39" t="s">
        <v>78</v>
      </c>
      <c r="G44" s="62"/>
      <c r="H44" s="39">
        <v>0</v>
      </c>
      <c r="I44" s="52"/>
      <c r="J44" s="44"/>
      <c r="K44" s="64"/>
      <c r="L44" s="66"/>
      <c r="M44" s="67"/>
      <c r="N44" s="44"/>
      <c r="O44" s="64"/>
      <c r="P44" s="44"/>
      <c r="Q44" s="46"/>
      <c r="R44" s="47"/>
    </row>
    <row r="45" spans="1:18" s="48" customFormat="1" ht="9.6" customHeight="1">
      <c r="A45" s="50"/>
      <c r="B45" s="51"/>
      <c r="C45" s="51"/>
      <c r="D45" s="68"/>
      <c r="E45" s="44"/>
      <c r="F45" s="44"/>
      <c r="G45" s="35"/>
      <c r="H45" s="44"/>
      <c r="I45" s="69"/>
      <c r="J45" s="44"/>
      <c r="K45" s="55"/>
      <c r="L45" s="56" t="s">
        <v>41</v>
      </c>
      <c r="M45" s="45"/>
      <c r="N45" s="44"/>
      <c r="O45" s="64"/>
      <c r="P45" s="44"/>
      <c r="Q45" s="46"/>
      <c r="R45" s="47"/>
    </row>
    <row r="46" spans="1:18" s="48" customFormat="1" ht="9.6" customHeight="1">
      <c r="A46" s="50"/>
      <c r="B46" s="51"/>
      <c r="C46" s="51"/>
      <c r="D46" s="68"/>
      <c r="E46" s="44"/>
      <c r="F46" s="44"/>
      <c r="G46" s="35"/>
      <c r="H46" s="44"/>
      <c r="I46" s="69"/>
      <c r="J46" s="58" t="s">
        <v>16</v>
      </c>
      <c r="K46" s="59"/>
      <c r="L46" s="60" t="s">
        <v>41</v>
      </c>
      <c r="M46" s="61"/>
      <c r="N46" s="44"/>
      <c r="O46" s="64"/>
      <c r="P46" s="44"/>
      <c r="Q46" s="46"/>
      <c r="R46" s="47"/>
    </row>
    <row r="47" spans="1:18" s="48" customFormat="1" ht="9.6" customHeight="1">
      <c r="A47" s="50">
        <v>11</v>
      </c>
      <c r="B47" s="39">
        <v>0</v>
      </c>
      <c r="C47" s="39">
        <v>0</v>
      </c>
      <c r="D47" s="40">
        <v>11</v>
      </c>
      <c r="E47" s="39" t="s">
        <v>59</v>
      </c>
      <c r="F47" s="39">
        <v>0</v>
      </c>
      <c r="G47" s="62"/>
      <c r="H47" s="39">
        <v>0</v>
      </c>
      <c r="I47" s="43"/>
      <c r="J47" s="44"/>
      <c r="K47" s="64"/>
      <c r="L47" s="44"/>
      <c r="M47" s="64"/>
      <c r="N47" s="65"/>
      <c r="O47" s="64"/>
      <c r="P47" s="44"/>
      <c r="Q47" s="46"/>
      <c r="R47" s="47"/>
    </row>
    <row r="48" spans="1:18" s="48" customFormat="1" ht="9.6" customHeight="1">
      <c r="A48" s="50"/>
      <c r="B48" s="51"/>
      <c r="C48" s="51"/>
      <c r="D48" s="51"/>
      <c r="E48" s="39" t="s">
        <v>41</v>
      </c>
      <c r="F48" s="39">
        <v>0</v>
      </c>
      <c r="G48" s="62"/>
      <c r="H48" s="39">
        <v>0</v>
      </c>
      <c r="I48" s="52"/>
      <c r="J48" s="53" t="s">
        <v>41</v>
      </c>
      <c r="K48" s="64"/>
      <c r="L48" s="44"/>
      <c r="M48" s="64"/>
      <c r="N48" s="44"/>
      <c r="O48" s="64"/>
      <c r="P48" s="44"/>
      <c r="Q48" s="46"/>
      <c r="R48" s="47"/>
    </row>
    <row r="49" spans="1:18" s="48" customFormat="1" ht="9.6" customHeight="1">
      <c r="A49" s="50"/>
      <c r="B49" s="51"/>
      <c r="C49" s="51"/>
      <c r="D49" s="51"/>
      <c r="E49" s="44"/>
      <c r="F49" s="44"/>
      <c r="G49" s="35"/>
      <c r="H49" s="44"/>
      <c r="I49" s="55"/>
      <c r="J49" s="56" t="s">
        <v>79</v>
      </c>
      <c r="K49" s="71"/>
      <c r="L49" s="44"/>
      <c r="M49" s="64"/>
      <c r="N49" s="44"/>
      <c r="O49" s="64"/>
      <c r="P49" s="44"/>
      <c r="Q49" s="46"/>
      <c r="R49" s="47"/>
    </row>
    <row r="50" spans="1:18" s="48" customFormat="1" ht="9.6" customHeight="1">
      <c r="A50" s="50"/>
      <c r="B50" s="51"/>
      <c r="C50" s="51"/>
      <c r="D50" s="51"/>
      <c r="E50" s="44"/>
      <c r="F50" s="44"/>
      <c r="G50" s="35"/>
      <c r="H50" s="58" t="s">
        <v>16</v>
      </c>
      <c r="I50" s="59" t="s">
        <v>19</v>
      </c>
      <c r="J50" s="60" t="s">
        <v>79</v>
      </c>
      <c r="K50" s="52"/>
      <c r="L50" s="44"/>
      <c r="M50" s="64"/>
      <c r="N50" s="44"/>
      <c r="O50" s="64"/>
      <c r="P50" s="44"/>
      <c r="Q50" s="46"/>
      <c r="R50" s="47"/>
    </row>
    <row r="51" spans="1:18" s="48" customFormat="1" ht="9.6" customHeight="1">
      <c r="A51" s="38">
        <v>12</v>
      </c>
      <c r="B51" s="39">
        <v>0</v>
      </c>
      <c r="C51" s="39">
        <v>0</v>
      </c>
      <c r="D51" s="40">
        <v>9</v>
      </c>
      <c r="E51" s="41" t="s">
        <v>79</v>
      </c>
      <c r="F51" s="41" t="s">
        <v>80</v>
      </c>
      <c r="G51" s="42"/>
      <c r="H51" s="41">
        <v>0</v>
      </c>
      <c r="I51" s="63"/>
      <c r="J51" s="44"/>
      <c r="K51" s="45"/>
      <c r="L51" s="65"/>
      <c r="M51" s="71"/>
      <c r="N51" s="44"/>
      <c r="O51" s="64"/>
      <c r="P51" s="44"/>
      <c r="Q51" s="46"/>
      <c r="R51" s="47"/>
    </row>
    <row r="52" spans="1:18" s="48" customFormat="1" ht="9.6" customHeight="1">
      <c r="A52" s="50"/>
      <c r="B52" s="51"/>
      <c r="C52" s="51"/>
      <c r="D52" s="51"/>
      <c r="E52" s="41" t="s">
        <v>79</v>
      </c>
      <c r="F52" s="41" t="s">
        <v>81</v>
      </c>
      <c r="G52" s="42"/>
      <c r="H52" s="41">
        <v>0</v>
      </c>
      <c r="I52" s="52"/>
      <c r="J52" s="44"/>
      <c r="K52" s="45"/>
      <c r="L52" s="66"/>
      <c r="M52" s="72"/>
      <c r="N52" s="44"/>
      <c r="O52" s="64"/>
      <c r="P52" s="44"/>
      <c r="Q52" s="46"/>
      <c r="R52" s="47"/>
    </row>
    <row r="53" spans="1:18" s="48" customFormat="1" ht="9.6" customHeight="1">
      <c r="A53" s="50"/>
      <c r="B53" s="51"/>
      <c r="C53" s="51"/>
      <c r="D53" s="51"/>
      <c r="E53" s="44"/>
      <c r="F53" s="44"/>
      <c r="G53" s="35"/>
      <c r="H53" s="44"/>
      <c r="I53" s="69"/>
      <c r="J53" s="44"/>
      <c r="K53" s="45"/>
      <c r="L53" s="44"/>
      <c r="M53" s="55"/>
      <c r="N53" s="56" t="s">
        <v>41</v>
      </c>
      <c r="O53" s="64"/>
      <c r="P53" s="44"/>
      <c r="Q53" s="46"/>
      <c r="R53" s="47"/>
    </row>
    <row r="54" spans="1:18" s="48" customFormat="1" ht="9.6" customHeight="1">
      <c r="A54" s="50"/>
      <c r="B54" s="51"/>
      <c r="C54" s="51"/>
      <c r="D54" s="51"/>
      <c r="E54" s="44"/>
      <c r="F54" s="44"/>
      <c r="G54" s="35"/>
      <c r="H54" s="44"/>
      <c r="I54" s="69"/>
      <c r="J54" s="44"/>
      <c r="K54" s="45"/>
      <c r="L54" s="58" t="s">
        <v>16</v>
      </c>
      <c r="M54" s="59"/>
      <c r="N54" s="60" t="s">
        <v>41</v>
      </c>
      <c r="O54" s="52"/>
      <c r="P54" s="44"/>
      <c r="Q54" s="46"/>
      <c r="R54" s="47"/>
    </row>
    <row r="55" spans="1:18" s="48" customFormat="1" ht="9.6" customHeight="1">
      <c r="A55" s="50">
        <v>13</v>
      </c>
      <c r="B55" s="39">
        <v>0</v>
      </c>
      <c r="C55" s="39">
        <v>0</v>
      </c>
      <c r="D55" s="40">
        <v>11</v>
      </c>
      <c r="E55" s="39" t="s">
        <v>59</v>
      </c>
      <c r="F55" s="39">
        <v>0</v>
      </c>
      <c r="G55" s="62"/>
      <c r="H55" s="39">
        <v>0</v>
      </c>
      <c r="I55" s="43"/>
      <c r="J55" s="44"/>
      <c r="K55" s="45"/>
      <c r="L55" s="44"/>
      <c r="M55" s="64"/>
      <c r="N55" s="44"/>
      <c r="O55" s="45"/>
      <c r="P55" s="44"/>
      <c r="Q55" s="46"/>
      <c r="R55" s="47"/>
    </row>
    <row r="56" spans="1:18" s="48" customFormat="1" ht="9.6" customHeight="1">
      <c r="A56" s="50"/>
      <c r="B56" s="51"/>
      <c r="C56" s="51"/>
      <c r="D56" s="51"/>
      <c r="E56" s="39" t="s">
        <v>41</v>
      </c>
      <c r="F56" s="39">
        <v>0</v>
      </c>
      <c r="G56" s="62"/>
      <c r="H56" s="39">
        <v>0</v>
      </c>
      <c r="I56" s="52"/>
      <c r="J56" s="53" t="s">
        <v>41</v>
      </c>
      <c r="K56" s="45"/>
      <c r="L56" s="44"/>
      <c r="M56" s="64"/>
      <c r="N56" s="44"/>
      <c r="O56" s="45"/>
      <c r="P56" s="44"/>
      <c r="Q56" s="46"/>
      <c r="R56" s="47"/>
    </row>
    <row r="57" spans="1:18" s="48" customFormat="1" ht="9.6" customHeight="1">
      <c r="A57" s="50"/>
      <c r="B57" s="51"/>
      <c r="C57" s="51"/>
      <c r="D57" s="68"/>
      <c r="E57" s="44"/>
      <c r="F57" s="44"/>
      <c r="G57" s="35"/>
      <c r="H57" s="44"/>
      <c r="I57" s="55"/>
      <c r="J57" s="56" t="s">
        <v>82</v>
      </c>
      <c r="K57" s="57"/>
      <c r="L57" s="44"/>
      <c r="M57" s="64"/>
      <c r="N57" s="44"/>
      <c r="O57" s="45"/>
      <c r="P57" s="44"/>
      <c r="Q57" s="46"/>
      <c r="R57" s="47"/>
    </row>
    <row r="58" spans="1:18" s="48" customFormat="1" ht="9.6" customHeight="1">
      <c r="A58" s="50"/>
      <c r="B58" s="51"/>
      <c r="C58" s="51"/>
      <c r="D58" s="68"/>
      <c r="E58" s="44"/>
      <c r="F58" s="44"/>
      <c r="G58" s="35"/>
      <c r="H58" s="58" t="s">
        <v>16</v>
      </c>
      <c r="I58" s="59" t="s">
        <v>19</v>
      </c>
      <c r="J58" s="60" t="s">
        <v>83</v>
      </c>
      <c r="K58" s="61"/>
      <c r="L58" s="44"/>
      <c r="M58" s="64"/>
      <c r="N58" s="44"/>
      <c r="O58" s="45"/>
      <c r="P58" s="44"/>
      <c r="Q58" s="46"/>
      <c r="R58" s="47"/>
    </row>
    <row r="59" spans="1:18" s="48" customFormat="1" ht="9.6" customHeight="1">
      <c r="A59" s="50">
        <v>14</v>
      </c>
      <c r="B59" s="39">
        <v>0</v>
      </c>
      <c r="C59" s="39">
        <v>0</v>
      </c>
      <c r="D59" s="40">
        <v>3</v>
      </c>
      <c r="E59" s="39" t="s">
        <v>82</v>
      </c>
      <c r="F59" s="39" t="s">
        <v>84</v>
      </c>
      <c r="G59" s="62"/>
      <c r="H59" s="39">
        <v>0</v>
      </c>
      <c r="I59" s="63"/>
      <c r="J59" s="44"/>
      <c r="K59" s="64"/>
      <c r="L59" s="65"/>
      <c r="M59" s="71"/>
      <c r="N59" s="44"/>
      <c r="O59" s="45"/>
      <c r="P59" s="44"/>
      <c r="Q59" s="46"/>
      <c r="R59" s="47"/>
    </row>
    <row r="60" spans="1:18" s="48" customFormat="1" ht="9.6" customHeight="1">
      <c r="A60" s="50"/>
      <c r="B60" s="51"/>
      <c r="C60" s="51"/>
      <c r="D60" s="51"/>
      <c r="E60" s="39" t="s">
        <v>83</v>
      </c>
      <c r="F60" s="39" t="s">
        <v>85</v>
      </c>
      <c r="G60" s="62"/>
      <c r="H60" s="39">
        <v>0</v>
      </c>
      <c r="I60" s="52"/>
      <c r="J60" s="44"/>
      <c r="K60" s="64"/>
      <c r="L60" s="66"/>
      <c r="M60" s="72"/>
      <c r="N60" s="44"/>
      <c r="O60" s="45"/>
      <c r="P60" s="44"/>
      <c r="Q60" s="46"/>
      <c r="R60" s="47"/>
    </row>
    <row r="61" spans="1:18" s="48" customFormat="1" ht="9.6" customHeight="1">
      <c r="A61" s="50"/>
      <c r="B61" s="51"/>
      <c r="C61" s="51"/>
      <c r="D61" s="68"/>
      <c r="E61" s="44"/>
      <c r="F61" s="44"/>
      <c r="G61" s="35"/>
      <c r="H61" s="44"/>
      <c r="I61" s="69"/>
      <c r="J61" s="44"/>
      <c r="K61" s="55"/>
      <c r="L61" s="56" t="s">
        <v>41</v>
      </c>
      <c r="M61" s="64"/>
      <c r="N61" s="44"/>
      <c r="O61" s="45"/>
      <c r="P61" s="44"/>
      <c r="Q61" s="46"/>
      <c r="R61" s="47"/>
    </row>
    <row r="62" spans="1:18" s="48" customFormat="1" ht="9.6" customHeight="1">
      <c r="A62" s="50"/>
      <c r="B62" s="51"/>
      <c r="C62" s="51"/>
      <c r="D62" s="68"/>
      <c r="E62" s="44"/>
      <c r="F62" s="44"/>
      <c r="G62" s="35"/>
      <c r="H62" s="44"/>
      <c r="I62" s="69"/>
      <c r="J62" s="58" t="s">
        <v>16</v>
      </c>
      <c r="K62" s="59"/>
      <c r="L62" s="60" t="s">
        <v>41</v>
      </c>
      <c r="M62" s="52"/>
      <c r="N62" s="44"/>
      <c r="O62" s="45"/>
      <c r="P62" s="44"/>
      <c r="Q62" s="46"/>
      <c r="R62" s="47"/>
    </row>
    <row r="63" spans="1:18" s="48" customFormat="1" ht="9.6" customHeight="1">
      <c r="A63" s="50">
        <v>15</v>
      </c>
      <c r="B63" s="39">
        <v>0</v>
      </c>
      <c r="C63" s="39">
        <v>0</v>
      </c>
      <c r="D63" s="40">
        <v>11</v>
      </c>
      <c r="E63" s="39" t="s">
        <v>59</v>
      </c>
      <c r="F63" s="39">
        <v>0</v>
      </c>
      <c r="G63" s="62"/>
      <c r="H63" s="39">
        <v>0</v>
      </c>
      <c r="I63" s="43"/>
      <c r="J63" s="44"/>
      <c r="K63" s="64"/>
      <c r="L63" s="44"/>
      <c r="M63" s="45"/>
      <c r="N63" s="65"/>
      <c r="O63" s="45"/>
      <c r="P63" s="44"/>
      <c r="Q63" s="46"/>
      <c r="R63" s="47"/>
    </row>
    <row r="64" spans="1:18" s="48" customFormat="1" ht="9.6" customHeight="1">
      <c r="A64" s="50"/>
      <c r="B64" s="51"/>
      <c r="C64" s="51"/>
      <c r="D64" s="51"/>
      <c r="E64" s="39" t="s">
        <v>41</v>
      </c>
      <c r="F64" s="39">
        <v>0</v>
      </c>
      <c r="G64" s="62"/>
      <c r="H64" s="39">
        <v>0</v>
      </c>
      <c r="I64" s="52"/>
      <c r="J64" s="53" t="s">
        <v>41</v>
      </c>
      <c r="K64" s="64"/>
      <c r="L64" s="44"/>
      <c r="M64" s="45"/>
      <c r="N64" s="44"/>
      <c r="O64" s="45"/>
      <c r="P64" s="44"/>
      <c r="Q64" s="46"/>
      <c r="R64" s="47"/>
    </row>
    <row r="65" spans="1:18" s="48" customFormat="1" ht="9.6" customHeight="1">
      <c r="A65" s="50"/>
      <c r="B65" s="51"/>
      <c r="C65" s="51"/>
      <c r="D65" s="51"/>
      <c r="E65" s="53"/>
      <c r="F65" s="53"/>
      <c r="G65" s="76"/>
      <c r="H65" s="53"/>
      <c r="I65" s="55"/>
      <c r="J65" s="56" t="s">
        <v>72</v>
      </c>
      <c r="K65" s="71"/>
      <c r="L65" s="44"/>
      <c r="M65" s="45"/>
      <c r="N65" s="44"/>
      <c r="O65" s="45"/>
      <c r="P65" s="44"/>
      <c r="Q65" s="46"/>
      <c r="R65" s="47"/>
    </row>
    <row r="66" spans="1:18" s="48" customFormat="1" ht="9.6" customHeight="1">
      <c r="A66" s="50"/>
      <c r="B66" s="51"/>
      <c r="C66" s="51"/>
      <c r="D66" s="51"/>
      <c r="E66" s="44"/>
      <c r="F66" s="44"/>
      <c r="G66" s="35"/>
      <c r="H66" s="58" t="s">
        <v>16</v>
      </c>
      <c r="I66" s="59" t="s">
        <v>20</v>
      </c>
      <c r="J66" s="60" t="s">
        <v>86</v>
      </c>
      <c r="K66" s="52"/>
      <c r="L66" s="44"/>
      <c r="M66" s="45"/>
      <c r="N66" s="44"/>
      <c r="O66" s="45"/>
      <c r="P66" s="44"/>
      <c r="Q66" s="46"/>
      <c r="R66" s="47"/>
    </row>
    <row r="67" spans="1:18" s="48" customFormat="1" ht="9.6" customHeight="1">
      <c r="A67" s="38">
        <v>16</v>
      </c>
      <c r="B67" s="39">
        <v>0</v>
      </c>
      <c r="C67" s="39">
        <v>0</v>
      </c>
      <c r="D67" s="40">
        <v>2</v>
      </c>
      <c r="E67" s="41" t="s">
        <v>72</v>
      </c>
      <c r="F67" s="41" t="s">
        <v>87</v>
      </c>
      <c r="G67" s="42"/>
      <c r="H67" s="41">
        <v>0</v>
      </c>
      <c r="I67" s="63"/>
      <c r="J67" s="44"/>
      <c r="K67" s="45"/>
      <c r="L67" s="65"/>
      <c r="M67" s="57"/>
      <c r="N67" s="44"/>
      <c r="O67" s="45"/>
      <c r="P67" s="44"/>
      <c r="Q67" s="46"/>
      <c r="R67" s="47"/>
    </row>
    <row r="68" spans="1:18" s="48" customFormat="1" ht="9.6" customHeight="1">
      <c r="A68" s="50"/>
      <c r="B68" s="51"/>
      <c r="C68" s="51"/>
      <c r="D68" s="51"/>
      <c r="E68" s="41" t="s">
        <v>86</v>
      </c>
      <c r="F68" s="41" t="s">
        <v>88</v>
      </c>
      <c r="G68" s="42"/>
      <c r="H68" s="41">
        <v>0</v>
      </c>
      <c r="I68" s="52"/>
      <c r="J68" s="44"/>
      <c r="K68" s="45"/>
      <c r="L68" s="66"/>
      <c r="M68" s="67"/>
      <c r="N68" s="44"/>
      <c r="O68" s="45"/>
      <c r="P68" s="44"/>
      <c r="Q68" s="46"/>
      <c r="R68" s="47"/>
    </row>
    <row r="69" spans="1:18" s="48" customFormat="1" ht="9.6" customHeight="1">
      <c r="A69" s="77"/>
      <c r="B69" s="78"/>
      <c r="C69" s="78"/>
      <c r="D69" s="79"/>
      <c r="E69" s="80"/>
      <c r="F69" s="80"/>
      <c r="G69" s="81"/>
      <c r="H69" s="80"/>
      <c r="I69" s="82"/>
      <c r="J69" s="83"/>
      <c r="K69" s="84"/>
      <c r="L69" s="83"/>
      <c r="M69" s="84"/>
      <c r="N69" s="83"/>
      <c r="O69" s="84"/>
      <c r="P69" s="83"/>
      <c r="Q69" s="84"/>
      <c r="R69" s="47"/>
    </row>
    <row r="70" spans="1:18" s="89" customFormat="1" ht="6" customHeight="1">
      <c r="A70" s="77"/>
      <c r="B70" s="78"/>
      <c r="C70" s="78"/>
      <c r="D70" s="79"/>
      <c r="E70" s="80"/>
      <c r="F70" s="80"/>
      <c r="G70" s="85"/>
      <c r="H70" s="80"/>
      <c r="I70" s="82"/>
      <c r="J70" s="83"/>
      <c r="K70" s="84"/>
      <c r="L70" s="86"/>
      <c r="M70" s="87"/>
      <c r="N70" s="86"/>
      <c r="O70" s="87"/>
      <c r="P70" s="86"/>
      <c r="Q70" s="87"/>
      <c r="R70" s="88"/>
    </row>
    <row r="71" spans="1:18" s="101" customFormat="1" ht="10.5" customHeight="1">
      <c r="A71" s="90" t="s">
        <v>21</v>
      </c>
      <c r="B71" s="91"/>
      <c r="C71" s="92"/>
      <c r="D71" s="93" t="s">
        <v>22</v>
      </c>
      <c r="E71" s="94" t="s">
        <v>23</v>
      </c>
      <c r="F71" s="94"/>
      <c r="G71" s="94"/>
      <c r="H71" s="95"/>
      <c r="I71" s="94" t="s">
        <v>22</v>
      </c>
      <c r="J71" s="94" t="s">
        <v>24</v>
      </c>
      <c r="K71" s="96"/>
      <c r="L71" s="94" t="s">
        <v>25</v>
      </c>
      <c r="M71" s="97"/>
      <c r="N71" s="98" t="s">
        <v>26</v>
      </c>
      <c r="O71" s="98"/>
      <c r="P71" s="99"/>
      <c r="Q71" s="100"/>
    </row>
    <row r="72" spans="1:18" s="101" customFormat="1" ht="9" customHeight="1">
      <c r="A72" s="102" t="s">
        <v>27</v>
      </c>
      <c r="B72" s="103"/>
      <c r="C72" s="104"/>
      <c r="D72" s="105">
        <v>1</v>
      </c>
      <c r="E72" s="106" t="s">
        <v>54</v>
      </c>
      <c r="F72" s="107"/>
      <c r="G72" s="107"/>
      <c r="H72" s="108"/>
      <c r="I72" s="109" t="s">
        <v>28</v>
      </c>
      <c r="J72" s="103"/>
      <c r="K72" s="110"/>
      <c r="L72" s="103"/>
      <c r="M72" s="111"/>
      <c r="N72" s="112" t="s">
        <v>29</v>
      </c>
      <c r="O72" s="113"/>
      <c r="P72" s="113"/>
      <c r="Q72" s="114"/>
    </row>
    <row r="73" spans="1:18" s="101" customFormat="1" ht="9" customHeight="1">
      <c r="A73" s="102" t="s">
        <v>30</v>
      </c>
      <c r="B73" s="103"/>
      <c r="C73" s="104"/>
      <c r="D73" s="105"/>
      <c r="E73" s="106" t="s">
        <v>56</v>
      </c>
      <c r="F73" s="107"/>
      <c r="G73" s="107"/>
      <c r="H73" s="108"/>
      <c r="I73" s="109"/>
      <c r="J73" s="103"/>
      <c r="K73" s="110"/>
      <c r="L73" s="103"/>
      <c r="M73" s="111"/>
      <c r="N73" s="115"/>
      <c r="O73" s="116"/>
      <c r="P73" s="115"/>
      <c r="Q73" s="117"/>
    </row>
    <row r="74" spans="1:18" s="101" customFormat="1" ht="9" customHeight="1">
      <c r="A74" s="118" t="s">
        <v>31</v>
      </c>
      <c r="B74" s="115"/>
      <c r="C74" s="119"/>
      <c r="D74" s="105">
        <v>2</v>
      </c>
      <c r="E74" s="106" t="s">
        <v>72</v>
      </c>
      <c r="F74" s="107"/>
      <c r="G74" s="107"/>
      <c r="H74" s="108"/>
      <c r="I74" s="109" t="s">
        <v>32</v>
      </c>
      <c r="J74" s="103"/>
      <c r="K74" s="110"/>
      <c r="L74" s="103"/>
      <c r="M74" s="111"/>
      <c r="N74" s="112" t="s">
        <v>33</v>
      </c>
      <c r="O74" s="113"/>
      <c r="P74" s="113"/>
      <c r="Q74" s="114"/>
    </row>
    <row r="75" spans="1:18" s="101" customFormat="1" ht="9" customHeight="1">
      <c r="A75" s="120"/>
      <c r="B75" s="121"/>
      <c r="C75" s="122"/>
      <c r="D75" s="105"/>
      <c r="E75" s="106" t="s">
        <v>86</v>
      </c>
      <c r="F75" s="107"/>
      <c r="G75" s="107"/>
      <c r="H75" s="108"/>
      <c r="I75" s="109"/>
      <c r="J75" s="103"/>
      <c r="K75" s="110"/>
      <c r="L75" s="103"/>
      <c r="M75" s="111"/>
      <c r="N75" s="103"/>
      <c r="O75" s="110"/>
      <c r="P75" s="103"/>
      <c r="Q75" s="111"/>
    </row>
    <row r="76" spans="1:18" s="101" customFormat="1" ht="9" customHeight="1">
      <c r="A76" s="123" t="s">
        <v>34</v>
      </c>
      <c r="B76" s="124"/>
      <c r="C76" s="125"/>
      <c r="D76" s="105">
        <v>3</v>
      </c>
      <c r="E76" s="106">
        <v>0</v>
      </c>
      <c r="F76" s="107"/>
      <c r="G76" s="107"/>
      <c r="H76" s="108"/>
      <c r="I76" s="109" t="s">
        <v>35</v>
      </c>
      <c r="J76" s="103"/>
      <c r="K76" s="110"/>
      <c r="L76" s="103"/>
      <c r="M76" s="111"/>
      <c r="N76" s="115"/>
      <c r="O76" s="116"/>
      <c r="P76" s="115"/>
      <c r="Q76" s="117"/>
    </row>
    <row r="77" spans="1:18" s="101" customFormat="1" ht="9" customHeight="1">
      <c r="A77" s="102" t="s">
        <v>27</v>
      </c>
      <c r="B77" s="103"/>
      <c r="C77" s="104"/>
      <c r="D77" s="105"/>
      <c r="E77" s="106">
        <v>0</v>
      </c>
      <c r="F77" s="107"/>
      <c r="G77" s="107"/>
      <c r="H77" s="108"/>
      <c r="I77" s="109"/>
      <c r="J77" s="103"/>
      <c r="K77" s="110"/>
      <c r="L77" s="103"/>
      <c r="M77" s="111"/>
      <c r="N77" s="112" t="s">
        <v>36</v>
      </c>
      <c r="O77" s="113"/>
      <c r="P77" s="113"/>
      <c r="Q77" s="114"/>
    </row>
    <row r="78" spans="1:18" s="101" customFormat="1" ht="9" customHeight="1">
      <c r="A78" s="102" t="s">
        <v>37</v>
      </c>
      <c r="B78" s="103"/>
      <c r="C78" s="126"/>
      <c r="D78" s="105">
        <v>4</v>
      </c>
      <c r="E78" s="106">
        <v>0</v>
      </c>
      <c r="F78" s="107"/>
      <c r="G78" s="107"/>
      <c r="H78" s="108"/>
      <c r="I78" s="109" t="s">
        <v>38</v>
      </c>
      <c r="J78" s="103"/>
      <c r="K78" s="110"/>
      <c r="L78" s="103"/>
      <c r="M78" s="111"/>
      <c r="N78" s="103"/>
      <c r="O78" s="110"/>
      <c r="P78" s="103"/>
      <c r="Q78" s="111"/>
    </row>
    <row r="79" spans="1:18" s="101" customFormat="1" ht="9" customHeight="1">
      <c r="A79" s="118" t="s">
        <v>39</v>
      </c>
      <c r="B79" s="115"/>
      <c r="C79" s="127"/>
      <c r="D79" s="128"/>
      <c r="E79" s="129">
        <v>0</v>
      </c>
      <c r="F79" s="130"/>
      <c r="G79" s="130"/>
      <c r="H79" s="131"/>
      <c r="I79" s="132"/>
      <c r="J79" s="115"/>
      <c r="K79" s="116"/>
      <c r="L79" s="115"/>
      <c r="M79" s="117"/>
      <c r="N79" s="115" t="s">
        <v>53</v>
      </c>
      <c r="O79" s="116"/>
      <c r="P79" s="115"/>
      <c r="Q79" s="133">
        <v>2</v>
      </c>
    </row>
    <row r="80" spans="1:18" ht="15.75" customHeight="1"/>
    <row r="81" ht="9" customHeight="1"/>
  </sheetData>
  <mergeCells count="1">
    <mergeCell ref="A4:C4"/>
  </mergeCells>
  <conditionalFormatting sqref="B7 B11 B15 B19 B23 B27 B31 B35 B39 B43 B47 B51 B55 B59 B63 B67">
    <cfRule type="cellIs" dxfId="72" priority="1" stopIfTrue="1" operator="equal">
      <formula>"DA"</formula>
    </cfRule>
  </conditionalFormatting>
  <conditionalFormatting sqref="H10 H58 H42 H50 H34 H26 H18 H66 J30 L22 N38 J62 J46 L54 J14">
    <cfRule type="expression" dxfId="71" priority="2" stopIfTrue="1">
      <formula>AND($N$1="CU",H10="Umpire")</formula>
    </cfRule>
    <cfRule type="expression" dxfId="70" priority="3" stopIfTrue="1">
      <formula>AND($N$1="CU",H10&lt;&gt;"Umpire",I10&lt;&gt;"")</formula>
    </cfRule>
    <cfRule type="expression" dxfId="69" priority="4" stopIfTrue="1">
      <formula>AND($N$1="CU",H10&lt;&gt;"Umpire")</formula>
    </cfRule>
  </conditionalFormatting>
  <conditionalFormatting sqref="L13 L29 L45 L61 N21 N53 P37 J9 J17 J25 J33 J41 J49 J57 J65">
    <cfRule type="expression" dxfId="68" priority="5" stopIfTrue="1">
      <formula>I10="as"</formula>
    </cfRule>
    <cfRule type="expression" dxfId="67" priority="6" stopIfTrue="1">
      <formula>I10="bs"</formula>
    </cfRule>
  </conditionalFormatting>
  <conditionalFormatting sqref="L14 L30 L46 L62 N22 N54 P38 J10 J18 J26 J34 J42 J50 J58 J66">
    <cfRule type="expression" dxfId="66" priority="7" stopIfTrue="1">
      <formula>I10="as"</formula>
    </cfRule>
    <cfRule type="expression" dxfId="65" priority="8" stopIfTrue="1">
      <formula>I10="bs"</formula>
    </cfRule>
  </conditionalFormatting>
  <conditionalFormatting sqref="I10 I18 I26 I34 I42 I50 I58 I66 K62 K46 K30 K14 M22 M54 O38">
    <cfRule type="expression" dxfId="64" priority="9" stopIfTrue="1">
      <formula>$N$1="CU"</formula>
    </cfRule>
  </conditionalFormatting>
  <conditionalFormatting sqref="E7 E11 E15 E19 E23 E27 E31 E35 E39 E43 E47 E51 E55 E59 E63 E67">
    <cfRule type="cellIs" dxfId="63" priority="10" stopIfTrue="1" operator="equal">
      <formula>"Bye"</formula>
    </cfRule>
  </conditionalFormatting>
  <conditionalFormatting sqref="D7 D11 D19 D23 D27 D31 D35 D39 D43 D47 D51 D55 D63 D67">
    <cfRule type="cellIs" dxfId="62" priority="1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paperSize="9" orientation="portrait" horizontalDpi="4294967293"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137">
    <pageSetUpPr fitToPage="1"/>
  </sheetPr>
  <dimension ref="A1:T79"/>
  <sheetViews>
    <sheetView showGridLines="0" showZeros="0" topLeftCell="A22" workbookViewId="0">
      <selection activeCell="W18" sqref="W18"/>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16384" width="9.140625" style="195"/>
  </cols>
  <sheetData>
    <row r="1" spans="1:20" s="140" customFormat="1" ht="21.75" customHeight="1">
      <c r="A1" s="135">
        <v>0</v>
      </c>
      <c r="B1" s="135"/>
      <c r="C1" s="136"/>
      <c r="D1" s="136"/>
      <c r="E1" s="136"/>
      <c r="F1" s="136"/>
      <c r="G1" s="136"/>
      <c r="H1" s="136"/>
      <c r="I1" s="137"/>
      <c r="J1" s="138" t="s">
        <v>40</v>
      </c>
      <c r="K1" s="138"/>
      <c r="L1" s="139"/>
      <c r="M1" s="137"/>
      <c r="N1" s="137" t="s">
        <v>41</v>
      </c>
      <c r="O1" s="137"/>
      <c r="P1" s="136"/>
      <c r="Q1" s="137"/>
    </row>
    <row r="2" spans="1:20" s="145" customFormat="1">
      <c r="A2" s="141">
        <v>0</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18">
        <v>0</v>
      </c>
      <c r="B4" s="418"/>
      <c r="C4" s="418"/>
      <c r="D4" s="151"/>
      <c r="E4" s="151"/>
      <c r="F4" s="151" t="s">
        <v>52</v>
      </c>
      <c r="G4" s="152"/>
      <c r="H4" s="151"/>
      <c r="I4" s="153"/>
      <c r="J4" s="22">
        <v>0</v>
      </c>
      <c r="K4" s="153"/>
      <c r="L4" s="154">
        <v>0</v>
      </c>
      <c r="M4" s="153"/>
      <c r="N4" s="151"/>
      <c r="O4" s="153"/>
      <c r="P4" s="151"/>
      <c r="Q4" s="155" t="s">
        <v>53</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94</v>
      </c>
      <c r="F7" s="172" t="s">
        <v>95</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17</v>
      </c>
      <c r="J8" s="187" t="s">
        <v>94</v>
      </c>
      <c r="K8" s="187"/>
      <c r="L8" s="174"/>
      <c r="M8" s="174"/>
      <c r="N8" s="175"/>
      <c r="O8" s="176"/>
      <c r="P8" s="177"/>
      <c r="Q8" s="178"/>
      <c r="R8" s="179"/>
      <c r="T8" s="188" t="s">
        <v>58</v>
      </c>
    </row>
    <row r="9" spans="1:20" s="180" customFormat="1" ht="9.6" customHeight="1">
      <c r="A9" s="182">
        <v>2</v>
      </c>
      <c r="B9" s="170">
        <v>0</v>
      </c>
      <c r="C9" s="170">
        <v>0</v>
      </c>
      <c r="D9" s="171">
        <v>14</v>
      </c>
      <c r="E9" s="170" t="s">
        <v>59</v>
      </c>
      <c r="F9" s="170">
        <v>0</v>
      </c>
      <c r="G9" s="170"/>
      <c r="H9" s="170">
        <v>0</v>
      </c>
      <c r="I9" s="189"/>
      <c r="J9" s="174"/>
      <c r="K9" s="190"/>
      <c r="L9" s="174"/>
      <c r="M9" s="174"/>
      <c r="N9" s="175"/>
      <c r="O9" s="176"/>
      <c r="P9" s="177"/>
      <c r="Q9" s="178"/>
      <c r="R9" s="179"/>
      <c r="T9" s="188" t="s">
        <v>58</v>
      </c>
    </row>
    <row r="10" spans="1:20" s="180" customFormat="1" ht="9.6" customHeight="1">
      <c r="A10" s="182"/>
      <c r="B10" s="183"/>
      <c r="C10" s="183"/>
      <c r="D10" s="191"/>
      <c r="E10" s="174"/>
      <c r="F10" s="174"/>
      <c r="G10" s="184"/>
      <c r="H10" s="174"/>
      <c r="I10" s="192"/>
      <c r="J10" s="185" t="s">
        <v>16</v>
      </c>
      <c r="K10" s="193"/>
      <c r="L10" s="187" t="s">
        <v>41</v>
      </c>
      <c r="M10" s="194"/>
      <c r="N10" s="195"/>
      <c r="O10" s="196"/>
      <c r="P10" s="177"/>
      <c r="Q10" s="178"/>
      <c r="R10" s="179"/>
      <c r="T10" s="188" t="s">
        <v>58</v>
      </c>
    </row>
    <row r="11" spans="1:20" s="180" customFormat="1" ht="9.6" customHeight="1">
      <c r="A11" s="182">
        <v>3</v>
      </c>
      <c r="B11" s="170">
        <v>0</v>
      </c>
      <c r="C11" s="170">
        <v>0</v>
      </c>
      <c r="D11" s="171">
        <v>7</v>
      </c>
      <c r="E11" s="170" t="s">
        <v>96</v>
      </c>
      <c r="F11" s="170" t="s">
        <v>97</v>
      </c>
      <c r="G11" s="170"/>
      <c r="H11" s="170">
        <v>0</v>
      </c>
      <c r="I11" s="173"/>
      <c r="J11" s="174"/>
      <c r="K11" s="197"/>
      <c r="L11" s="174"/>
      <c r="M11" s="198"/>
      <c r="N11" s="196"/>
      <c r="O11" s="196"/>
      <c r="P11" s="177"/>
      <c r="Q11" s="178"/>
      <c r="R11" s="179"/>
      <c r="T11" s="188" t="s">
        <v>58</v>
      </c>
    </row>
    <row r="12" spans="1:20" s="180" customFormat="1" ht="9.6" customHeight="1">
      <c r="A12" s="182"/>
      <c r="B12" s="183"/>
      <c r="C12" s="183"/>
      <c r="D12" s="191"/>
      <c r="E12" s="174"/>
      <c r="F12" s="174"/>
      <c r="G12" s="184"/>
      <c r="H12" s="185" t="s">
        <v>16</v>
      </c>
      <c r="I12" s="186" t="s">
        <v>89</v>
      </c>
      <c r="J12" s="187" t="s">
        <v>96</v>
      </c>
      <c r="K12" s="199"/>
      <c r="L12" s="174"/>
      <c r="M12" s="198"/>
      <c r="N12" s="196"/>
      <c r="O12" s="196"/>
      <c r="P12" s="177"/>
      <c r="Q12" s="178"/>
      <c r="R12" s="179"/>
      <c r="T12" s="188" t="s">
        <v>58</v>
      </c>
    </row>
    <row r="13" spans="1:20" s="180" customFormat="1" ht="9.6" customHeight="1">
      <c r="A13" s="182">
        <v>4</v>
      </c>
      <c r="B13" s="170">
        <v>0</v>
      </c>
      <c r="C13" s="170">
        <v>0</v>
      </c>
      <c r="D13" s="171">
        <v>10</v>
      </c>
      <c r="E13" s="170" t="s">
        <v>98</v>
      </c>
      <c r="F13" s="170" t="s">
        <v>99</v>
      </c>
      <c r="G13" s="170"/>
      <c r="H13" s="170">
        <v>0</v>
      </c>
      <c r="I13" s="200"/>
      <c r="J13" s="174" t="s">
        <v>90</v>
      </c>
      <c r="K13" s="174"/>
      <c r="L13" s="174"/>
      <c r="M13" s="198"/>
      <c r="N13" s="196"/>
      <c r="O13" s="196"/>
      <c r="P13" s="177"/>
      <c r="Q13" s="178"/>
      <c r="R13" s="179"/>
      <c r="T13" s="188" t="s">
        <v>58</v>
      </c>
    </row>
    <row r="14" spans="1:20" s="180" customFormat="1" ht="9.6" customHeight="1">
      <c r="A14" s="182"/>
      <c r="B14" s="183"/>
      <c r="C14" s="183"/>
      <c r="D14" s="191"/>
      <c r="E14" s="174"/>
      <c r="F14" s="174"/>
      <c r="G14" s="184"/>
      <c r="H14" s="201"/>
      <c r="I14" s="192"/>
      <c r="J14" s="174"/>
      <c r="K14" s="174"/>
      <c r="L14" s="185" t="s">
        <v>16</v>
      </c>
      <c r="M14" s="193"/>
      <c r="N14" s="187" t="s">
        <v>41</v>
      </c>
      <c r="O14" s="194"/>
      <c r="P14" s="177"/>
      <c r="Q14" s="178"/>
      <c r="R14" s="179"/>
      <c r="T14" s="188" t="s">
        <v>58</v>
      </c>
    </row>
    <row r="15" spans="1:20" s="180" customFormat="1" ht="9.6" customHeight="1">
      <c r="A15" s="169">
        <v>5</v>
      </c>
      <c r="B15" s="170">
        <v>0</v>
      </c>
      <c r="C15" s="170">
        <v>0</v>
      </c>
      <c r="D15" s="171">
        <v>4</v>
      </c>
      <c r="E15" s="172" t="s">
        <v>100</v>
      </c>
      <c r="F15" s="172" t="s">
        <v>101</v>
      </c>
      <c r="G15" s="172"/>
      <c r="H15" s="172">
        <v>0</v>
      </c>
      <c r="I15" s="202"/>
      <c r="J15" s="174"/>
      <c r="K15" s="174"/>
      <c r="L15" s="174"/>
      <c r="M15" s="198"/>
      <c r="N15" s="174"/>
      <c r="O15" s="198"/>
      <c r="P15" s="177"/>
      <c r="Q15" s="178"/>
      <c r="R15" s="179"/>
      <c r="T15" s="188" t="s">
        <v>58</v>
      </c>
    </row>
    <row r="16" spans="1:20" s="180" customFormat="1" ht="9.6" customHeight="1" thickBot="1">
      <c r="A16" s="182"/>
      <c r="B16" s="183"/>
      <c r="C16" s="183"/>
      <c r="D16" s="191"/>
      <c r="E16" s="174"/>
      <c r="F16" s="174"/>
      <c r="G16" s="184"/>
      <c r="H16" s="185" t="s">
        <v>16</v>
      </c>
      <c r="I16" s="186" t="s">
        <v>17</v>
      </c>
      <c r="J16" s="187" t="s">
        <v>100</v>
      </c>
      <c r="K16" s="187"/>
      <c r="L16" s="174"/>
      <c r="M16" s="198"/>
      <c r="N16" s="196"/>
      <c r="O16" s="198"/>
      <c r="P16" s="177"/>
      <c r="Q16" s="178"/>
      <c r="R16" s="179"/>
      <c r="T16" s="203" t="s">
        <v>64</v>
      </c>
    </row>
    <row r="17" spans="1:18" s="180" customFormat="1" ht="9.6" customHeight="1">
      <c r="A17" s="182">
        <v>6</v>
      </c>
      <c r="B17" s="170">
        <v>0</v>
      </c>
      <c r="C17" s="170">
        <v>0</v>
      </c>
      <c r="D17" s="171">
        <v>14</v>
      </c>
      <c r="E17" s="170" t="s">
        <v>59</v>
      </c>
      <c r="F17" s="170">
        <v>0</v>
      </c>
      <c r="G17" s="170"/>
      <c r="H17" s="170">
        <v>0</v>
      </c>
      <c r="I17" s="189"/>
      <c r="J17" s="174"/>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41</v>
      </c>
      <c r="M18" s="204"/>
      <c r="N18" s="196"/>
      <c r="O18" s="198"/>
      <c r="P18" s="177"/>
      <c r="Q18" s="178"/>
      <c r="R18" s="179"/>
    </row>
    <row r="19" spans="1:18" s="180" customFormat="1" ht="9.6" customHeight="1">
      <c r="A19" s="182">
        <v>7</v>
      </c>
      <c r="B19" s="170">
        <v>0</v>
      </c>
      <c r="C19" s="170">
        <v>0</v>
      </c>
      <c r="D19" s="171">
        <v>5</v>
      </c>
      <c r="E19" s="170" t="s">
        <v>102</v>
      </c>
      <c r="F19" s="170" t="s">
        <v>103</v>
      </c>
      <c r="G19" s="170"/>
      <c r="H19" s="170">
        <v>0</v>
      </c>
      <c r="I19" s="173"/>
      <c r="J19" s="174"/>
      <c r="K19" s="197"/>
      <c r="L19" s="174"/>
      <c r="M19" s="196"/>
      <c r="N19" s="196"/>
      <c r="O19" s="198"/>
      <c r="Q19" s="177"/>
      <c r="R19" s="179"/>
    </row>
    <row r="20" spans="1:18" s="180" customFormat="1" ht="9.6" customHeight="1">
      <c r="A20" s="182"/>
      <c r="B20" s="183"/>
      <c r="C20" s="183"/>
      <c r="D20" s="183"/>
      <c r="E20" s="174"/>
      <c r="F20" s="174"/>
      <c r="G20" s="184"/>
      <c r="H20" s="185" t="s">
        <v>16</v>
      </c>
      <c r="I20" s="186" t="s">
        <v>18</v>
      </c>
      <c r="J20" s="187" t="s">
        <v>102</v>
      </c>
      <c r="K20" s="199"/>
      <c r="L20" s="174"/>
      <c r="M20" s="196"/>
      <c r="N20" s="196"/>
      <c r="O20" s="198"/>
      <c r="P20" s="177"/>
      <c r="Q20" s="178"/>
      <c r="R20" s="178"/>
    </row>
    <row r="21" spans="1:18" s="180" customFormat="1" ht="9.6" customHeight="1">
      <c r="A21" s="182">
        <v>8</v>
      </c>
      <c r="B21" s="170">
        <v>0</v>
      </c>
      <c r="C21" s="170">
        <v>0</v>
      </c>
      <c r="D21" s="171">
        <v>12</v>
      </c>
      <c r="E21" s="170" t="s">
        <v>104</v>
      </c>
      <c r="F21" s="170" t="s">
        <v>105</v>
      </c>
      <c r="G21" s="170"/>
      <c r="H21" s="170">
        <v>0</v>
      </c>
      <c r="I21" s="200"/>
      <c r="J21" s="174" t="s">
        <v>91</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41</v>
      </c>
      <c r="Q22" s="194"/>
      <c r="R22" s="179"/>
    </row>
    <row r="23" spans="1:18" s="180" customFormat="1" ht="9.6" customHeight="1">
      <c r="A23" s="182">
        <v>9</v>
      </c>
      <c r="B23" s="170">
        <v>0</v>
      </c>
      <c r="C23" s="170">
        <v>0</v>
      </c>
      <c r="D23" s="171">
        <v>9</v>
      </c>
      <c r="E23" s="170" t="s">
        <v>106</v>
      </c>
      <c r="F23" s="170" t="s">
        <v>107</v>
      </c>
      <c r="G23" s="170"/>
      <c r="H23" s="170">
        <v>0</v>
      </c>
      <c r="I23" s="173"/>
      <c r="J23" s="174"/>
      <c r="K23" s="174"/>
      <c r="L23" s="174"/>
      <c r="M23" s="196"/>
      <c r="N23" s="174"/>
      <c r="O23" s="198"/>
      <c r="P23" s="174"/>
      <c r="Q23" s="196"/>
      <c r="R23" s="179"/>
    </row>
    <row r="24" spans="1:18" s="180" customFormat="1" ht="9.6" customHeight="1">
      <c r="A24" s="182"/>
      <c r="B24" s="183"/>
      <c r="C24" s="183"/>
      <c r="D24" s="183"/>
      <c r="E24" s="174"/>
      <c r="F24" s="174"/>
      <c r="G24" s="184"/>
      <c r="H24" s="185" t="s">
        <v>16</v>
      </c>
      <c r="I24" s="186" t="s">
        <v>89</v>
      </c>
      <c r="J24" s="187" t="s">
        <v>106</v>
      </c>
      <c r="K24" s="187"/>
      <c r="L24" s="174"/>
      <c r="M24" s="196"/>
      <c r="N24" s="196"/>
      <c r="O24" s="198"/>
      <c r="P24" s="177"/>
      <c r="Q24" s="178"/>
      <c r="R24" s="179"/>
    </row>
    <row r="25" spans="1:18" s="180" customFormat="1" ht="9.6" customHeight="1">
      <c r="A25" s="182">
        <v>10</v>
      </c>
      <c r="B25" s="170">
        <v>0</v>
      </c>
      <c r="C25" s="170">
        <v>0</v>
      </c>
      <c r="D25" s="171">
        <v>11</v>
      </c>
      <c r="E25" s="170" t="s">
        <v>60</v>
      </c>
      <c r="F25" s="170" t="s">
        <v>61</v>
      </c>
      <c r="G25" s="170"/>
      <c r="H25" s="170">
        <v>0</v>
      </c>
      <c r="I25" s="189"/>
      <c r="J25" s="174" t="s">
        <v>92</v>
      </c>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187" t="s">
        <v>41</v>
      </c>
      <c r="M26" s="194"/>
      <c r="N26" s="196"/>
      <c r="O26" s="198"/>
      <c r="P26" s="177"/>
      <c r="Q26" s="178"/>
      <c r="R26" s="179"/>
    </row>
    <row r="27" spans="1:18" s="180" customFormat="1" ht="9.6" customHeight="1">
      <c r="A27" s="182">
        <v>11</v>
      </c>
      <c r="B27" s="170">
        <v>0</v>
      </c>
      <c r="C27" s="170">
        <v>0</v>
      </c>
      <c r="D27" s="171">
        <v>14</v>
      </c>
      <c r="E27" s="170" t="s">
        <v>59</v>
      </c>
      <c r="F27" s="170">
        <v>0</v>
      </c>
      <c r="G27" s="170"/>
      <c r="H27" s="170">
        <v>0</v>
      </c>
      <c r="I27" s="173"/>
      <c r="J27" s="174"/>
      <c r="K27" s="197"/>
      <c r="L27" s="174"/>
      <c r="M27" s="198"/>
      <c r="N27" s="196"/>
      <c r="O27" s="198"/>
      <c r="P27" s="177"/>
      <c r="Q27" s="178"/>
      <c r="R27" s="179"/>
    </row>
    <row r="28" spans="1:18" s="180" customFormat="1" ht="9.6" customHeight="1">
      <c r="A28" s="169"/>
      <c r="B28" s="183"/>
      <c r="C28" s="183"/>
      <c r="D28" s="191"/>
      <c r="E28" s="174"/>
      <c r="F28" s="174"/>
      <c r="G28" s="184"/>
      <c r="H28" s="185" t="s">
        <v>16</v>
      </c>
      <c r="I28" s="186" t="s">
        <v>20</v>
      </c>
      <c r="J28" s="187" t="s">
        <v>108</v>
      </c>
      <c r="K28" s="199"/>
      <c r="L28" s="174"/>
      <c r="M28" s="198"/>
      <c r="N28" s="196"/>
      <c r="O28" s="198"/>
      <c r="P28" s="177"/>
      <c r="Q28" s="178"/>
      <c r="R28" s="179"/>
    </row>
    <row r="29" spans="1:18" s="180" customFormat="1" ht="9.6" customHeight="1">
      <c r="A29" s="169">
        <v>12</v>
      </c>
      <c r="B29" s="170">
        <v>0</v>
      </c>
      <c r="C29" s="170">
        <v>0</v>
      </c>
      <c r="D29" s="171">
        <v>3</v>
      </c>
      <c r="E29" s="172" t="s">
        <v>108</v>
      </c>
      <c r="F29" s="172" t="s">
        <v>109</v>
      </c>
      <c r="G29" s="172"/>
      <c r="H29" s="172">
        <v>0</v>
      </c>
      <c r="I29" s="200"/>
      <c r="J29" s="174"/>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41</v>
      </c>
      <c r="O30" s="204"/>
      <c r="P30" s="177"/>
      <c r="Q30" s="178"/>
      <c r="R30" s="179"/>
    </row>
    <row r="31" spans="1:18" s="180" customFormat="1" ht="9.6" customHeight="1">
      <c r="A31" s="182">
        <v>13</v>
      </c>
      <c r="B31" s="170">
        <v>0</v>
      </c>
      <c r="C31" s="170">
        <v>0</v>
      </c>
      <c r="D31" s="171">
        <v>8</v>
      </c>
      <c r="E31" s="170" t="s">
        <v>110</v>
      </c>
      <c r="F31" s="170" t="s">
        <v>111</v>
      </c>
      <c r="G31" s="170"/>
      <c r="H31" s="170">
        <v>0</v>
      </c>
      <c r="I31" s="202"/>
      <c r="J31" s="174"/>
      <c r="K31" s="174"/>
      <c r="L31" s="174"/>
      <c r="M31" s="198"/>
      <c r="N31" s="174"/>
      <c r="O31" s="196"/>
      <c r="P31" s="177"/>
      <c r="Q31" s="178"/>
      <c r="R31" s="179"/>
    </row>
    <row r="32" spans="1:18" s="180" customFormat="1" ht="9.6" customHeight="1">
      <c r="A32" s="182"/>
      <c r="B32" s="183"/>
      <c r="C32" s="183"/>
      <c r="D32" s="191"/>
      <c r="E32" s="174"/>
      <c r="F32" s="174"/>
      <c r="G32" s="184"/>
      <c r="H32" s="185" t="s">
        <v>16</v>
      </c>
      <c r="I32" s="186" t="s">
        <v>89</v>
      </c>
      <c r="J32" s="187" t="s">
        <v>110</v>
      </c>
      <c r="K32" s="187"/>
      <c r="L32" s="174"/>
      <c r="M32" s="198"/>
      <c r="N32" s="196"/>
      <c r="O32" s="196"/>
      <c r="P32" s="177"/>
      <c r="Q32" s="178"/>
      <c r="R32" s="179"/>
    </row>
    <row r="33" spans="1:18" s="180" customFormat="1" ht="9.6" customHeight="1">
      <c r="A33" s="182">
        <v>14</v>
      </c>
      <c r="B33" s="170">
        <v>0</v>
      </c>
      <c r="C33" s="170">
        <v>0</v>
      </c>
      <c r="D33" s="171">
        <v>6</v>
      </c>
      <c r="E33" s="170" t="s">
        <v>44</v>
      </c>
      <c r="F33" s="170" t="s">
        <v>103</v>
      </c>
      <c r="G33" s="170"/>
      <c r="H33" s="170">
        <v>0</v>
      </c>
      <c r="I33" s="189"/>
      <c r="J33" s="174" t="s">
        <v>93</v>
      </c>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41</v>
      </c>
      <c r="M34" s="204"/>
      <c r="N34" s="196"/>
      <c r="O34" s="196"/>
      <c r="P34" s="177"/>
      <c r="Q34" s="178"/>
      <c r="R34" s="179"/>
    </row>
    <row r="35" spans="1:18" s="180" customFormat="1" ht="9.6" customHeight="1">
      <c r="A35" s="182">
        <v>15</v>
      </c>
      <c r="B35" s="170">
        <v>0</v>
      </c>
      <c r="C35" s="170">
        <v>0</v>
      </c>
      <c r="D35" s="171">
        <v>14</v>
      </c>
      <c r="E35" s="170" t="s">
        <v>59</v>
      </c>
      <c r="F35" s="170">
        <v>0</v>
      </c>
      <c r="G35" s="170"/>
      <c r="H35" s="170">
        <v>0</v>
      </c>
      <c r="I35" s="173"/>
      <c r="J35" s="174"/>
      <c r="K35" s="197"/>
      <c r="L35" s="174"/>
      <c r="M35" s="196"/>
      <c r="N35" s="196"/>
      <c r="O35" s="196"/>
      <c r="P35" s="177"/>
      <c r="Q35" s="178"/>
      <c r="R35" s="179"/>
    </row>
    <row r="36" spans="1:18" s="180" customFormat="1" ht="9.6" customHeight="1">
      <c r="A36" s="182"/>
      <c r="B36" s="183"/>
      <c r="C36" s="183"/>
      <c r="D36" s="183"/>
      <c r="E36" s="174"/>
      <c r="F36" s="174"/>
      <c r="G36" s="184"/>
      <c r="H36" s="185" t="s">
        <v>16</v>
      </c>
      <c r="I36" s="186" t="s">
        <v>20</v>
      </c>
      <c r="J36" s="187" t="s">
        <v>112</v>
      </c>
      <c r="K36" s="199"/>
      <c r="L36" s="174"/>
      <c r="M36" s="196"/>
      <c r="N36" s="196"/>
      <c r="O36" s="196"/>
      <c r="P36" s="177"/>
      <c r="Q36" s="178"/>
      <c r="R36" s="179"/>
    </row>
    <row r="37" spans="1:18" s="180" customFormat="1" ht="9.6" customHeight="1">
      <c r="A37" s="169">
        <v>16</v>
      </c>
      <c r="B37" s="170">
        <v>0</v>
      </c>
      <c r="C37" s="170">
        <v>0</v>
      </c>
      <c r="D37" s="171">
        <v>2</v>
      </c>
      <c r="E37" s="172" t="s">
        <v>112</v>
      </c>
      <c r="F37" s="172" t="s">
        <v>113</v>
      </c>
      <c r="G37" s="170"/>
      <c r="H37" s="172">
        <v>0</v>
      </c>
      <c r="I37" s="200"/>
      <c r="J37" s="174"/>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hidden="1"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94</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112</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108</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100</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53</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61" priority="1" stopIfTrue="1">
      <formula>AND($D7&lt;9,$C7&gt;0)</formula>
    </cfRule>
  </conditionalFormatting>
  <conditionalFormatting sqref="H40 H60 J50 H24 H48 H32 J58 H68 H36 H56 J66 H64 J10 L46 H28 L14 J18 J26 J34 L30 L62 H44 J42 H52 H8 H16 H20 H12 N22">
    <cfRule type="expression" dxfId="60" priority="2" stopIfTrue="1">
      <formula>AND($N$1="CU",H8="Umpire")</formula>
    </cfRule>
    <cfRule type="expression" dxfId="59" priority="3" stopIfTrue="1">
      <formula>AND($N$1="CU",H8&lt;&gt;"Umpire",I8&lt;&gt;"")</formula>
    </cfRule>
    <cfRule type="expression" dxfId="58" priority="4" stopIfTrue="1">
      <formula>AND($N$1="CU",H8&lt;&gt;"Umpire")</formula>
    </cfRule>
  </conditionalFormatting>
  <conditionalFormatting sqref="D53 D47 D45 D43 D41 D39 D69 D67 D49 D65 D63 D61 D59 D57 D55 D51">
    <cfRule type="expression" dxfId="57" priority="5" stopIfTrue="1">
      <formula>AND($D39&lt;9,$C39&gt;0)</formula>
    </cfRule>
  </conditionalFormatting>
  <conditionalFormatting sqref="E55 E57 E59 E61 E63 E65 E67 E69 E39 E41 E43 E45 E47 E49 E51 E53">
    <cfRule type="cellIs" dxfId="56" priority="6" stopIfTrue="1" operator="equal">
      <formula>"Bye"</formula>
    </cfRule>
    <cfRule type="expression" dxfId="55" priority="7" stopIfTrue="1">
      <formula>AND($D39&lt;9,$C39&gt;0)</formula>
    </cfRule>
  </conditionalFormatting>
  <conditionalFormatting sqref="L10 L18 L26 L34 N30 N62 L58 L66 N14 N46 L42 L50 P22 J8 J12 J16 J20 J24 J28 J32 J36 J56 J60 J64 J68 J40 J44 J48 J52">
    <cfRule type="expression" dxfId="54" priority="8" stopIfTrue="1">
      <formula>I8="as"</formula>
    </cfRule>
    <cfRule type="expression" dxfId="53" priority="9" stopIfTrue="1">
      <formula>I8="bs"</formula>
    </cfRule>
  </conditionalFormatting>
  <conditionalFormatting sqref="B7 B9 B11 B13 B15 B17 B19 B21 B23 B25 B27 B29 B31 B33 B35 B37 B55 B57 B59 B61 B63 B65 B67 B69 B39 B41 B43 B45 B47 B49 B51 B53">
    <cfRule type="cellIs" dxfId="52" priority="10" stopIfTrue="1" operator="equal">
      <formula>"QA"</formula>
    </cfRule>
    <cfRule type="cellIs" dxfId="51" priority="11" stopIfTrue="1" operator="equal">
      <formula>"DA"</formula>
    </cfRule>
  </conditionalFormatting>
  <conditionalFormatting sqref="I8 I12 I16 I20 I24 I28 I32 I36 M30 M14 K10 K34 Q79 K18 K26 O22">
    <cfRule type="expression" dxfId="50" priority="12" stopIfTrue="1">
      <formula>$N$1="CU"</formula>
    </cfRule>
  </conditionalFormatting>
  <conditionalFormatting sqref="E35 E37 E25 E33 E31 E29 E27 E23 E19 E21 E9 E17 E15 E13 E11 E7">
    <cfRule type="cellIs" dxfId="49" priority="13" stopIfTrue="1" operator="equal">
      <formula>"Bye"</formula>
    </cfRule>
  </conditionalFormatting>
  <conditionalFormatting sqref="D9 D7 D11 D13 D15 D17 D19 D21 D23 D25 D27 D29 D31 D33 D35 D37">
    <cfRule type="expression" dxfId="48" priority="14"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landscape" horizontalDpi="4294967293" verticalDpi="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R29"/>
  <sheetViews>
    <sheetView topLeftCell="A16" zoomScaleSheetLayoutView="100" workbookViewId="0">
      <selection activeCell="D9" sqref="D9"/>
    </sheetView>
  </sheetViews>
  <sheetFormatPr defaultRowHeight="12.75"/>
  <cols>
    <col min="1" max="1" width="9.140625" style="195"/>
    <col min="2" max="2" width="35.7109375" style="195" customWidth="1"/>
    <col min="3" max="7" width="11.7109375" style="195" customWidth="1"/>
    <col min="8" max="8" width="5.5703125" style="195" customWidth="1"/>
    <col min="9" max="9" width="5.85546875" style="195" customWidth="1"/>
    <col min="10" max="18" width="5.5703125" style="195" customWidth="1"/>
    <col min="19" max="16384" width="9.140625" style="195"/>
  </cols>
  <sheetData>
    <row r="1" spans="1:18" ht="39" customHeight="1">
      <c r="A1" s="135">
        <v>0</v>
      </c>
      <c r="B1" s="267" t="s">
        <v>114</v>
      </c>
      <c r="C1" s="140"/>
      <c r="D1" s="140"/>
      <c r="E1" s="140"/>
      <c r="F1" s="140"/>
      <c r="G1" s="268" t="s">
        <v>115</v>
      </c>
      <c r="H1" s="269"/>
      <c r="I1" s="270"/>
      <c r="J1" s="268"/>
      <c r="K1" s="268"/>
      <c r="L1" s="268"/>
      <c r="M1" s="271"/>
      <c r="N1" s="271"/>
      <c r="O1" s="271"/>
      <c r="P1" s="140"/>
      <c r="Q1" s="271"/>
      <c r="R1" s="140"/>
    </row>
    <row r="2" spans="1:18" ht="20.25" customHeight="1">
      <c r="A2" s="141">
        <v>0</v>
      </c>
      <c r="B2" s="141" t="s">
        <v>116</v>
      </c>
      <c r="C2" s="141"/>
      <c r="D2" s="141"/>
      <c r="E2" s="141"/>
      <c r="F2" s="142"/>
      <c r="G2" s="145"/>
      <c r="H2" s="145"/>
      <c r="I2" s="266"/>
      <c r="J2" s="268"/>
      <c r="K2" s="268"/>
      <c r="L2" s="272"/>
      <c r="M2" s="266"/>
      <c r="N2" s="145"/>
      <c r="O2" s="266"/>
      <c r="P2" s="145"/>
      <c r="Q2" s="266"/>
      <c r="R2" s="145"/>
    </row>
    <row r="3" spans="1:18">
      <c r="A3" s="273" t="s">
        <v>2</v>
      </c>
      <c r="B3" s="273"/>
      <c r="C3" s="273"/>
      <c r="D3" s="273"/>
      <c r="E3" s="273"/>
      <c r="F3" s="273" t="s">
        <v>3</v>
      </c>
      <c r="G3" s="273"/>
      <c r="H3" s="273"/>
      <c r="I3" s="274"/>
      <c r="J3" s="148" t="s">
        <v>4</v>
      </c>
      <c r="K3" s="147"/>
      <c r="L3" s="275" t="s">
        <v>5</v>
      </c>
      <c r="M3" s="274"/>
      <c r="N3" s="273"/>
      <c r="O3" s="274"/>
      <c r="P3" s="273"/>
      <c r="Q3" s="276" t="s">
        <v>6</v>
      </c>
      <c r="R3" s="150"/>
    </row>
    <row r="4" spans="1:18" ht="13.5" thickBot="1">
      <c r="A4" s="418" t="s">
        <v>117</v>
      </c>
      <c r="B4" s="418"/>
      <c r="C4" s="418"/>
      <c r="D4" s="277"/>
      <c r="E4" s="277"/>
      <c r="F4" s="151" t="s">
        <v>52</v>
      </c>
      <c r="G4" s="278"/>
      <c r="H4" s="277"/>
      <c r="I4" s="279"/>
      <c r="J4" s="22">
        <v>0</v>
      </c>
      <c r="K4" s="153"/>
      <c r="L4" s="280">
        <v>0</v>
      </c>
      <c r="M4" s="279"/>
      <c r="N4" s="277"/>
      <c r="O4" s="279"/>
      <c r="P4" s="277"/>
      <c r="Q4" s="155" t="s">
        <v>53</v>
      </c>
      <c r="R4" s="156"/>
    </row>
    <row r="5" spans="1:18">
      <c r="A5" s="281"/>
      <c r="B5" s="282"/>
      <c r="C5" s="282" t="s">
        <v>42</v>
      </c>
      <c r="D5" s="282"/>
      <c r="E5" s="283"/>
      <c r="F5" s="283"/>
      <c r="G5" s="283"/>
      <c r="H5" s="283"/>
      <c r="I5" s="283"/>
      <c r="J5" s="282"/>
      <c r="K5" s="284"/>
      <c r="L5" s="282"/>
      <c r="M5" s="284"/>
      <c r="N5" s="282"/>
      <c r="O5" s="284"/>
      <c r="P5" s="282"/>
      <c r="Q5" s="285"/>
      <c r="R5" s="150"/>
    </row>
    <row r="8" spans="1:18" ht="13.5" thickBot="1"/>
    <row r="9" spans="1:18" ht="20.25">
      <c r="A9" s="286"/>
      <c r="B9" s="287" t="s">
        <v>118</v>
      </c>
      <c r="C9" s="288">
        <v>1</v>
      </c>
      <c r="D9" s="288">
        <v>2</v>
      </c>
      <c r="E9" s="288">
        <v>3</v>
      </c>
      <c r="F9" s="288">
        <v>4</v>
      </c>
      <c r="G9" s="289">
        <v>5</v>
      </c>
      <c r="H9" s="288" t="s">
        <v>119</v>
      </c>
      <c r="I9" s="288" t="s">
        <v>120</v>
      </c>
      <c r="J9" s="288" t="s">
        <v>121</v>
      </c>
      <c r="K9" s="288" t="s">
        <v>122</v>
      </c>
      <c r="L9" s="288" t="s">
        <v>123</v>
      </c>
      <c r="M9" s="288" t="s">
        <v>124</v>
      </c>
      <c r="N9" s="288" t="s">
        <v>122</v>
      </c>
      <c r="O9" s="288" t="s">
        <v>125</v>
      </c>
      <c r="P9" s="288" t="s">
        <v>126</v>
      </c>
      <c r="Q9" s="288" t="s">
        <v>122</v>
      </c>
      <c r="R9" s="290" t="s">
        <v>127</v>
      </c>
    </row>
    <row r="10" spans="1:18" ht="30" customHeight="1">
      <c r="A10" s="291">
        <v>1</v>
      </c>
      <c r="B10" s="292" t="s">
        <v>128</v>
      </c>
      <c r="C10" s="293" t="s">
        <v>129</v>
      </c>
      <c r="D10" s="293"/>
      <c r="E10" s="293"/>
      <c r="F10" s="293"/>
      <c r="G10" s="293"/>
      <c r="H10" s="294"/>
      <c r="I10" s="295"/>
      <c r="J10" s="294"/>
      <c r="K10" s="296"/>
      <c r="L10" s="294"/>
      <c r="M10" s="294"/>
      <c r="N10" s="296"/>
      <c r="O10" s="294"/>
      <c r="P10" s="294"/>
      <c r="Q10" s="296"/>
      <c r="R10" s="297"/>
    </row>
    <row r="11" spans="1:18" ht="30" customHeight="1">
      <c r="A11" s="291">
        <v>2</v>
      </c>
      <c r="B11" s="292" t="s">
        <v>130</v>
      </c>
      <c r="C11" s="293"/>
      <c r="D11" s="293" t="s">
        <v>129</v>
      </c>
      <c r="E11" s="293"/>
      <c r="F11" s="293"/>
      <c r="G11" s="293"/>
      <c r="H11" s="294"/>
      <c r="I11" s="295"/>
      <c r="J11" s="294"/>
      <c r="K11" s="296"/>
      <c r="L11" s="294"/>
      <c r="M11" s="294"/>
      <c r="N11" s="296"/>
      <c r="O11" s="294"/>
      <c r="P11" s="294"/>
      <c r="Q11" s="296"/>
      <c r="R11" s="297"/>
    </row>
    <row r="12" spans="1:18" ht="30" customHeight="1">
      <c r="A12" s="291">
        <v>3</v>
      </c>
      <c r="B12" s="292" t="s">
        <v>131</v>
      </c>
      <c r="C12" s="293"/>
      <c r="D12" s="293"/>
      <c r="E12" s="293" t="s">
        <v>129</v>
      </c>
      <c r="F12" s="293"/>
      <c r="G12" s="293"/>
      <c r="H12" s="294"/>
      <c r="I12" s="295"/>
      <c r="J12" s="294"/>
      <c r="K12" s="296"/>
      <c r="L12" s="294"/>
      <c r="M12" s="294"/>
      <c r="N12" s="296"/>
      <c r="O12" s="294"/>
      <c r="P12" s="294"/>
      <c r="Q12" s="296"/>
      <c r="R12" s="297"/>
    </row>
    <row r="13" spans="1:18" ht="30" customHeight="1">
      <c r="A13" s="291">
        <v>4</v>
      </c>
      <c r="B13" s="292" t="s">
        <v>132</v>
      </c>
      <c r="C13" s="293"/>
      <c r="D13" s="293"/>
      <c r="E13" s="293"/>
      <c r="F13" s="293" t="s">
        <v>129</v>
      </c>
      <c r="G13" s="298" t="s">
        <v>133</v>
      </c>
      <c r="H13" s="294">
        <v>1</v>
      </c>
      <c r="I13" s="295">
        <v>1</v>
      </c>
      <c r="J13" s="294">
        <v>0</v>
      </c>
      <c r="K13" s="296"/>
      <c r="L13" s="294">
        <v>2</v>
      </c>
      <c r="M13" s="294">
        <v>0</v>
      </c>
      <c r="N13" s="296"/>
      <c r="O13" s="294">
        <v>12</v>
      </c>
      <c r="P13" s="294">
        <v>0</v>
      </c>
      <c r="Q13" s="296"/>
      <c r="R13" s="297"/>
    </row>
    <row r="14" spans="1:18" ht="30" customHeight="1">
      <c r="A14" s="291">
        <v>5</v>
      </c>
      <c r="B14" s="292" t="s">
        <v>134</v>
      </c>
      <c r="C14" s="293"/>
      <c r="D14" s="293"/>
      <c r="E14" s="293"/>
      <c r="F14" s="298" t="s">
        <v>135</v>
      </c>
      <c r="G14" s="293" t="s">
        <v>129</v>
      </c>
      <c r="H14" s="294">
        <v>1</v>
      </c>
      <c r="I14" s="295"/>
      <c r="J14" s="294">
        <v>1</v>
      </c>
      <c r="K14" s="296"/>
      <c r="L14" s="294">
        <v>0</v>
      </c>
      <c r="M14" s="294">
        <v>2</v>
      </c>
      <c r="N14" s="296"/>
      <c r="O14" s="294">
        <v>0</v>
      </c>
      <c r="P14" s="294">
        <v>12</v>
      </c>
      <c r="Q14" s="296"/>
      <c r="R14" s="297"/>
    </row>
    <row r="15" spans="1:18" ht="30" customHeight="1" thickBot="1">
      <c r="A15" s="299"/>
      <c r="B15" s="300"/>
      <c r="C15" s="301"/>
      <c r="D15" s="301"/>
      <c r="E15" s="301"/>
      <c r="F15" s="301"/>
      <c r="G15" s="301"/>
      <c r="H15" s="301"/>
      <c r="I15" s="302"/>
      <c r="J15" s="301"/>
      <c r="K15" s="302"/>
      <c r="L15" s="301"/>
      <c r="M15" s="303"/>
      <c r="N15" s="301"/>
      <c r="O15" s="302"/>
      <c r="P15" s="301"/>
      <c r="Q15" s="303"/>
      <c r="R15" s="304"/>
    </row>
    <row r="16" spans="1:18" ht="20.100000000000001" customHeight="1">
      <c r="A16" s="305"/>
      <c r="B16" s="306"/>
      <c r="C16" s="307" t="s">
        <v>136</v>
      </c>
      <c r="D16" s="307"/>
      <c r="E16" s="307" t="s">
        <v>137</v>
      </c>
      <c r="F16" s="307"/>
      <c r="G16" s="307"/>
      <c r="H16" s="307"/>
      <c r="I16" s="308"/>
      <c r="J16" s="307"/>
      <c r="K16" s="308"/>
      <c r="L16" s="307"/>
      <c r="M16" s="309"/>
      <c r="N16" s="307"/>
      <c r="O16" s="308"/>
      <c r="P16" s="307"/>
      <c r="Q16" s="309"/>
      <c r="R16" s="307"/>
    </row>
    <row r="17" spans="1:18" ht="20.100000000000001" customHeight="1">
      <c r="A17" s="306"/>
      <c r="B17" s="306"/>
      <c r="C17" s="307" t="s">
        <v>138</v>
      </c>
      <c r="D17" s="307"/>
      <c r="E17" s="307" t="s">
        <v>139</v>
      </c>
      <c r="F17" s="307"/>
      <c r="G17" s="307"/>
      <c r="H17" s="307"/>
      <c r="I17" s="308"/>
      <c r="J17" s="307"/>
      <c r="K17" s="308"/>
      <c r="L17" s="307"/>
      <c r="M17" s="309"/>
      <c r="N17" s="307"/>
      <c r="O17" s="308"/>
      <c r="P17" s="307"/>
      <c r="Q17" s="309"/>
      <c r="R17" s="307"/>
    </row>
    <row r="18" spans="1:18" ht="20.100000000000001" customHeight="1">
      <c r="A18" s="306"/>
      <c r="B18" s="306"/>
      <c r="C18" s="307" t="s">
        <v>140</v>
      </c>
      <c r="D18" s="307"/>
      <c r="E18" s="307" t="s">
        <v>141</v>
      </c>
      <c r="F18" s="307"/>
      <c r="G18" s="307"/>
      <c r="H18" s="307"/>
      <c r="I18" s="308"/>
      <c r="J18" s="307"/>
      <c r="K18" s="308"/>
      <c r="L18" s="307"/>
      <c r="M18" s="309"/>
      <c r="N18" s="307"/>
      <c r="O18" s="310"/>
      <c r="P18" s="307"/>
      <c r="Q18" s="309"/>
      <c r="R18" s="307"/>
    </row>
    <row r="19" spans="1:18" ht="20.100000000000001" customHeight="1">
      <c r="A19" s="306"/>
      <c r="B19" s="306"/>
      <c r="C19" s="307" t="s">
        <v>142</v>
      </c>
      <c r="D19" s="307"/>
      <c r="E19" s="311" t="s">
        <v>143</v>
      </c>
      <c r="F19" s="306"/>
      <c r="G19" s="306"/>
      <c r="H19" s="306"/>
      <c r="I19" s="312"/>
      <c r="J19" s="306"/>
      <c r="K19" s="312"/>
      <c r="L19" s="306"/>
      <c r="M19" s="313"/>
      <c r="N19" s="306"/>
      <c r="O19" s="312"/>
      <c r="P19" s="306"/>
      <c r="Q19" s="313"/>
      <c r="R19" s="306"/>
    </row>
    <row r="20" spans="1:18" ht="20.100000000000001" customHeight="1">
      <c r="A20" s="306"/>
      <c r="B20" s="306"/>
      <c r="C20" s="307" t="s">
        <v>144</v>
      </c>
      <c r="D20" s="307"/>
      <c r="E20" s="307" t="s">
        <v>145</v>
      </c>
      <c r="F20" s="306"/>
      <c r="G20" s="306"/>
      <c r="H20" s="306"/>
      <c r="I20" s="312"/>
      <c r="J20" s="306"/>
      <c r="K20" s="312"/>
      <c r="L20" s="306"/>
      <c r="M20" s="313"/>
      <c r="N20" s="306"/>
      <c r="O20" s="312"/>
      <c r="P20" s="306"/>
      <c r="Q20" s="313"/>
      <c r="R20" s="306"/>
    </row>
    <row r="21" spans="1:18" ht="20.100000000000001" customHeight="1">
      <c r="A21" s="306"/>
      <c r="B21" s="306"/>
      <c r="C21" s="311" t="s">
        <v>146</v>
      </c>
      <c r="D21" s="307"/>
      <c r="E21" s="311" t="s">
        <v>147</v>
      </c>
      <c r="F21" s="306"/>
      <c r="G21" s="306"/>
      <c r="H21" s="306"/>
      <c r="I21" s="312"/>
      <c r="J21" s="306"/>
      <c r="K21" s="312"/>
      <c r="L21" s="306"/>
      <c r="M21" s="313"/>
      <c r="N21" s="306"/>
      <c r="O21" s="312"/>
      <c r="P21" s="306"/>
      <c r="Q21" s="313"/>
      <c r="R21" s="306"/>
    </row>
    <row r="22" spans="1:18" ht="20.100000000000001" customHeight="1">
      <c r="A22" s="306"/>
      <c r="B22" s="306"/>
      <c r="C22" s="311" t="s">
        <v>148</v>
      </c>
      <c r="D22" s="307"/>
      <c r="E22" s="311" t="s">
        <v>149</v>
      </c>
      <c r="F22" s="306"/>
      <c r="G22" s="306"/>
      <c r="H22" s="306"/>
      <c r="I22" s="312"/>
      <c r="J22" s="306"/>
      <c r="K22" s="312"/>
      <c r="L22" s="306"/>
      <c r="M22" s="313"/>
      <c r="N22" s="306"/>
      <c r="O22" s="312"/>
      <c r="P22" s="306"/>
      <c r="Q22" s="313"/>
      <c r="R22" s="306"/>
    </row>
    <row r="23" spans="1:18" ht="20.100000000000001" customHeight="1">
      <c r="A23" s="306"/>
      <c r="B23" s="306"/>
      <c r="C23" s="311" t="s">
        <v>150</v>
      </c>
      <c r="D23" s="307"/>
      <c r="E23" s="311" t="s">
        <v>151</v>
      </c>
      <c r="F23" s="306"/>
      <c r="G23" s="306"/>
      <c r="H23" s="306"/>
      <c r="I23" s="312"/>
      <c r="J23" s="306"/>
      <c r="K23" s="312"/>
      <c r="L23" s="306"/>
      <c r="M23" s="313"/>
      <c r="N23" s="306"/>
      <c r="O23" s="312"/>
      <c r="P23" s="306"/>
      <c r="Q23" s="313"/>
      <c r="R23" s="306"/>
    </row>
    <row r="24" spans="1:18">
      <c r="A24" s="306"/>
      <c r="B24" s="306"/>
      <c r="C24" s="306"/>
      <c r="D24" s="306"/>
      <c r="E24" s="306"/>
      <c r="F24" s="306"/>
      <c r="G24" s="306"/>
      <c r="H24" s="306"/>
      <c r="I24" s="312"/>
      <c r="J24" s="306"/>
      <c r="K24" s="312"/>
      <c r="L24" s="306"/>
      <c r="M24" s="313"/>
      <c r="N24" s="306"/>
      <c r="O24" s="312"/>
      <c r="P24" s="306"/>
      <c r="Q24" s="313"/>
      <c r="R24" s="306"/>
    </row>
    <row r="25" spans="1:18">
      <c r="A25" s="306"/>
      <c r="B25" s="306"/>
      <c r="C25" s="306"/>
      <c r="D25" s="306"/>
      <c r="E25" s="306"/>
      <c r="F25" s="306"/>
      <c r="G25" s="306"/>
      <c r="H25" s="306"/>
      <c r="I25" s="312"/>
      <c r="J25" s="306"/>
      <c r="K25" s="312"/>
      <c r="L25" s="306"/>
      <c r="M25" s="313"/>
      <c r="N25" s="306"/>
      <c r="O25" s="312"/>
      <c r="P25" s="306"/>
      <c r="Q25" s="313"/>
      <c r="R25" s="306"/>
    </row>
    <row r="26" spans="1:18">
      <c r="A26" s="306"/>
      <c r="B26" s="306"/>
      <c r="C26" s="306"/>
      <c r="D26" s="306"/>
      <c r="E26" s="306"/>
      <c r="F26" s="306"/>
      <c r="G26" s="306"/>
      <c r="H26" s="306"/>
      <c r="I26" s="312"/>
      <c r="J26" s="306"/>
      <c r="K26" s="312"/>
      <c r="L26" s="306"/>
      <c r="M26" s="313"/>
      <c r="N26" s="306"/>
      <c r="O26" s="312"/>
      <c r="P26" s="306"/>
      <c r="Q26" s="313"/>
      <c r="R26" s="306"/>
    </row>
    <row r="27" spans="1:18">
      <c r="B27" s="306"/>
      <c r="C27" s="306"/>
      <c r="D27" s="306"/>
      <c r="E27" s="306"/>
      <c r="F27" s="306"/>
      <c r="G27" s="306"/>
      <c r="H27" s="306"/>
      <c r="I27" s="312"/>
      <c r="J27" s="306"/>
      <c r="K27" s="312"/>
      <c r="L27" s="306"/>
      <c r="M27" s="313"/>
      <c r="N27" s="306"/>
      <c r="O27" s="312"/>
      <c r="P27" s="306"/>
      <c r="Q27" s="313"/>
      <c r="R27" s="306"/>
    </row>
    <row r="28" spans="1:18">
      <c r="B28" s="306"/>
      <c r="C28" s="306"/>
      <c r="D28" s="306"/>
      <c r="E28" s="306"/>
      <c r="F28" s="306"/>
      <c r="G28" s="306"/>
      <c r="H28" s="306"/>
      <c r="I28" s="312"/>
      <c r="J28" s="306"/>
      <c r="K28" s="312"/>
      <c r="L28" s="306"/>
      <c r="M28" s="313"/>
      <c r="N28" s="306"/>
      <c r="O28" s="312"/>
      <c r="P28" s="306"/>
      <c r="Q28" s="313"/>
      <c r="R28" s="306"/>
    </row>
    <row r="29" spans="1:18">
      <c r="B29" s="306"/>
      <c r="C29" s="306"/>
      <c r="D29" s="306"/>
      <c r="E29" s="306"/>
      <c r="F29" s="306"/>
      <c r="G29" s="306"/>
      <c r="H29" s="306"/>
      <c r="I29" s="312"/>
      <c r="J29" s="306"/>
      <c r="K29" s="312"/>
      <c r="L29" s="306"/>
      <c r="M29" s="313"/>
      <c r="N29" s="306"/>
      <c r="O29" s="312"/>
      <c r="P29" s="306"/>
      <c r="Q29" s="313"/>
      <c r="R29" s="306"/>
    </row>
  </sheetData>
  <mergeCells count="1">
    <mergeCell ref="A4:C4"/>
  </mergeCells>
  <pageMargins left="0.7" right="0.7" top="0.75" bottom="0.75" header="0.3" footer="0.3"/>
  <pageSetup scale="75" orientation="landscape" r:id="rId1"/>
  <drawing r:id="rId2"/>
  <legacyDrawing r:id="rId3"/>
</worksheet>
</file>

<file path=xl/worksheets/sheet5.xml><?xml version="1.0" encoding="utf-8"?>
<worksheet xmlns="http://schemas.openxmlformats.org/spreadsheetml/2006/main" xmlns:r="http://schemas.openxmlformats.org/officeDocument/2006/relationships">
  <sheetPr codeName="Sheet32">
    <pageSetUpPr fitToPage="1"/>
  </sheetPr>
  <dimension ref="A1:T81"/>
  <sheetViews>
    <sheetView showGridLines="0" showZeros="0" topLeftCell="A55" zoomScale="115" zoomScaleNormal="115" workbookViewId="0">
      <selection activeCell="N14" sqref="N14"/>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col min="19" max="19" width="8.7109375" style="195" customWidth="1"/>
    <col min="20" max="20" width="8.85546875" style="195" hidden="1" customWidth="1"/>
    <col min="21" max="21" width="5.7109375" style="195" customWidth="1"/>
    <col min="22"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9.140625" style="195"/>
    <col min="275" max="275" width="8.7109375" style="195" customWidth="1"/>
    <col min="276" max="276" width="0" style="195" hidden="1" customWidth="1"/>
    <col min="277" max="277" width="5.7109375" style="195" customWidth="1"/>
    <col min="278"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9.140625" style="195"/>
    <col min="531" max="531" width="8.7109375" style="195" customWidth="1"/>
    <col min="532" max="532" width="0" style="195" hidden="1" customWidth="1"/>
    <col min="533" max="533" width="5.7109375" style="195" customWidth="1"/>
    <col min="534"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9.140625" style="195"/>
    <col min="787" max="787" width="8.7109375" style="195" customWidth="1"/>
    <col min="788" max="788" width="0" style="195" hidden="1" customWidth="1"/>
    <col min="789" max="789" width="5.7109375" style="195" customWidth="1"/>
    <col min="790"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9.140625" style="195"/>
    <col min="1043" max="1043" width="8.7109375" style="195" customWidth="1"/>
    <col min="1044" max="1044" width="0" style="195" hidden="1" customWidth="1"/>
    <col min="1045" max="1045" width="5.7109375" style="195" customWidth="1"/>
    <col min="1046"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9.140625" style="195"/>
    <col min="1299" max="1299" width="8.7109375" style="195" customWidth="1"/>
    <col min="1300" max="1300" width="0" style="195" hidden="1" customWidth="1"/>
    <col min="1301" max="1301" width="5.7109375" style="195" customWidth="1"/>
    <col min="1302"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9.140625" style="195"/>
    <col min="1555" max="1555" width="8.7109375" style="195" customWidth="1"/>
    <col min="1556" max="1556" width="0" style="195" hidden="1" customWidth="1"/>
    <col min="1557" max="1557" width="5.7109375" style="195" customWidth="1"/>
    <col min="1558"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9.140625" style="195"/>
    <col min="1811" max="1811" width="8.7109375" style="195" customWidth="1"/>
    <col min="1812" max="1812" width="0" style="195" hidden="1" customWidth="1"/>
    <col min="1813" max="1813" width="5.7109375" style="195" customWidth="1"/>
    <col min="1814"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9.140625" style="195"/>
    <col min="2067" max="2067" width="8.7109375" style="195" customWidth="1"/>
    <col min="2068" max="2068" width="0" style="195" hidden="1" customWidth="1"/>
    <col min="2069" max="2069" width="5.7109375" style="195" customWidth="1"/>
    <col min="2070"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9.140625" style="195"/>
    <col min="2323" max="2323" width="8.7109375" style="195" customWidth="1"/>
    <col min="2324" max="2324" width="0" style="195" hidden="1" customWidth="1"/>
    <col min="2325" max="2325" width="5.7109375" style="195" customWidth="1"/>
    <col min="2326"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9.140625" style="195"/>
    <col min="2579" max="2579" width="8.7109375" style="195" customWidth="1"/>
    <col min="2580" max="2580" width="0" style="195" hidden="1" customWidth="1"/>
    <col min="2581" max="2581" width="5.7109375" style="195" customWidth="1"/>
    <col min="2582"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9.140625" style="195"/>
    <col min="2835" max="2835" width="8.7109375" style="195" customWidth="1"/>
    <col min="2836" max="2836" width="0" style="195" hidden="1" customWidth="1"/>
    <col min="2837" max="2837" width="5.7109375" style="195" customWidth="1"/>
    <col min="2838"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9.140625" style="195"/>
    <col min="3091" max="3091" width="8.7109375" style="195" customWidth="1"/>
    <col min="3092" max="3092" width="0" style="195" hidden="1" customWidth="1"/>
    <col min="3093" max="3093" width="5.7109375" style="195" customWidth="1"/>
    <col min="3094"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9.140625" style="195"/>
    <col min="3347" max="3347" width="8.7109375" style="195" customWidth="1"/>
    <col min="3348" max="3348" width="0" style="195" hidden="1" customWidth="1"/>
    <col min="3349" max="3349" width="5.7109375" style="195" customWidth="1"/>
    <col min="3350"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9.140625" style="195"/>
    <col min="3603" max="3603" width="8.7109375" style="195" customWidth="1"/>
    <col min="3604" max="3604" width="0" style="195" hidden="1" customWidth="1"/>
    <col min="3605" max="3605" width="5.7109375" style="195" customWidth="1"/>
    <col min="3606"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9.140625" style="195"/>
    <col min="3859" max="3859" width="8.7109375" style="195" customWidth="1"/>
    <col min="3860" max="3860" width="0" style="195" hidden="1" customWidth="1"/>
    <col min="3861" max="3861" width="5.7109375" style="195" customWidth="1"/>
    <col min="3862"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9.140625" style="195"/>
    <col min="4115" max="4115" width="8.7109375" style="195" customWidth="1"/>
    <col min="4116" max="4116" width="0" style="195" hidden="1" customWidth="1"/>
    <col min="4117" max="4117" width="5.7109375" style="195" customWidth="1"/>
    <col min="4118"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9.140625" style="195"/>
    <col min="4371" max="4371" width="8.7109375" style="195" customWidth="1"/>
    <col min="4372" max="4372" width="0" style="195" hidden="1" customWidth="1"/>
    <col min="4373" max="4373" width="5.7109375" style="195" customWidth="1"/>
    <col min="4374"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9.140625" style="195"/>
    <col min="4627" max="4627" width="8.7109375" style="195" customWidth="1"/>
    <col min="4628" max="4628" width="0" style="195" hidden="1" customWidth="1"/>
    <col min="4629" max="4629" width="5.7109375" style="195" customWidth="1"/>
    <col min="4630"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9.140625" style="195"/>
    <col min="4883" max="4883" width="8.7109375" style="195" customWidth="1"/>
    <col min="4884" max="4884" width="0" style="195" hidden="1" customWidth="1"/>
    <col min="4885" max="4885" width="5.7109375" style="195" customWidth="1"/>
    <col min="4886"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9.140625" style="195"/>
    <col min="5139" max="5139" width="8.7109375" style="195" customWidth="1"/>
    <col min="5140" max="5140" width="0" style="195" hidden="1" customWidth="1"/>
    <col min="5141" max="5141" width="5.7109375" style="195" customWidth="1"/>
    <col min="5142"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9.140625" style="195"/>
    <col min="5395" max="5395" width="8.7109375" style="195" customWidth="1"/>
    <col min="5396" max="5396" width="0" style="195" hidden="1" customWidth="1"/>
    <col min="5397" max="5397" width="5.7109375" style="195" customWidth="1"/>
    <col min="5398"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9.140625" style="195"/>
    <col min="5651" max="5651" width="8.7109375" style="195" customWidth="1"/>
    <col min="5652" max="5652" width="0" style="195" hidden="1" customWidth="1"/>
    <col min="5653" max="5653" width="5.7109375" style="195" customWidth="1"/>
    <col min="5654"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9.140625" style="195"/>
    <col min="5907" max="5907" width="8.7109375" style="195" customWidth="1"/>
    <col min="5908" max="5908" width="0" style="195" hidden="1" customWidth="1"/>
    <col min="5909" max="5909" width="5.7109375" style="195" customWidth="1"/>
    <col min="5910"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9.140625" style="195"/>
    <col min="6163" max="6163" width="8.7109375" style="195" customWidth="1"/>
    <col min="6164" max="6164" width="0" style="195" hidden="1" customWidth="1"/>
    <col min="6165" max="6165" width="5.7109375" style="195" customWidth="1"/>
    <col min="6166"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9.140625" style="195"/>
    <col min="6419" max="6419" width="8.7109375" style="195" customWidth="1"/>
    <col min="6420" max="6420" width="0" style="195" hidden="1" customWidth="1"/>
    <col min="6421" max="6421" width="5.7109375" style="195" customWidth="1"/>
    <col min="6422"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9.140625" style="195"/>
    <col min="6675" max="6675" width="8.7109375" style="195" customWidth="1"/>
    <col min="6676" max="6676" width="0" style="195" hidden="1" customWidth="1"/>
    <col min="6677" max="6677" width="5.7109375" style="195" customWidth="1"/>
    <col min="6678"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9.140625" style="195"/>
    <col min="6931" max="6931" width="8.7109375" style="195" customWidth="1"/>
    <col min="6932" max="6932" width="0" style="195" hidden="1" customWidth="1"/>
    <col min="6933" max="6933" width="5.7109375" style="195" customWidth="1"/>
    <col min="6934"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9.140625" style="195"/>
    <col min="7187" max="7187" width="8.7109375" style="195" customWidth="1"/>
    <col min="7188" max="7188" width="0" style="195" hidden="1" customWidth="1"/>
    <col min="7189" max="7189" width="5.7109375" style="195" customWidth="1"/>
    <col min="7190"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9.140625" style="195"/>
    <col min="7443" max="7443" width="8.7109375" style="195" customWidth="1"/>
    <col min="7444" max="7444" width="0" style="195" hidden="1" customWidth="1"/>
    <col min="7445" max="7445" width="5.7109375" style="195" customWidth="1"/>
    <col min="7446"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9.140625" style="195"/>
    <col min="7699" max="7699" width="8.7109375" style="195" customWidth="1"/>
    <col min="7700" max="7700" width="0" style="195" hidden="1" customWidth="1"/>
    <col min="7701" max="7701" width="5.7109375" style="195" customWidth="1"/>
    <col min="7702"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9.140625" style="195"/>
    <col min="7955" max="7955" width="8.7109375" style="195" customWidth="1"/>
    <col min="7956" max="7956" width="0" style="195" hidden="1" customWidth="1"/>
    <col min="7957" max="7957" width="5.7109375" style="195" customWidth="1"/>
    <col min="7958"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9.140625" style="195"/>
    <col min="8211" max="8211" width="8.7109375" style="195" customWidth="1"/>
    <col min="8212" max="8212" width="0" style="195" hidden="1" customWidth="1"/>
    <col min="8213" max="8213" width="5.7109375" style="195" customWidth="1"/>
    <col min="8214"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9.140625" style="195"/>
    <col min="8467" max="8467" width="8.7109375" style="195" customWidth="1"/>
    <col min="8468" max="8468" width="0" style="195" hidden="1" customWidth="1"/>
    <col min="8469" max="8469" width="5.7109375" style="195" customWidth="1"/>
    <col min="8470"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9.140625" style="195"/>
    <col min="8723" max="8723" width="8.7109375" style="195" customWidth="1"/>
    <col min="8724" max="8724" width="0" style="195" hidden="1" customWidth="1"/>
    <col min="8725" max="8725" width="5.7109375" style="195" customWidth="1"/>
    <col min="8726"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9.140625" style="195"/>
    <col min="8979" max="8979" width="8.7109375" style="195" customWidth="1"/>
    <col min="8980" max="8980" width="0" style="195" hidden="1" customWidth="1"/>
    <col min="8981" max="8981" width="5.7109375" style="195" customWidth="1"/>
    <col min="8982"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9.140625" style="195"/>
    <col min="9235" max="9235" width="8.7109375" style="195" customWidth="1"/>
    <col min="9236" max="9236" width="0" style="195" hidden="1" customWidth="1"/>
    <col min="9237" max="9237" width="5.7109375" style="195" customWidth="1"/>
    <col min="9238"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9.140625" style="195"/>
    <col min="9491" max="9491" width="8.7109375" style="195" customWidth="1"/>
    <col min="9492" max="9492" width="0" style="195" hidden="1" customWidth="1"/>
    <col min="9493" max="9493" width="5.7109375" style="195" customWidth="1"/>
    <col min="9494"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9.140625" style="195"/>
    <col min="9747" max="9747" width="8.7109375" style="195" customWidth="1"/>
    <col min="9748" max="9748" width="0" style="195" hidden="1" customWidth="1"/>
    <col min="9749" max="9749" width="5.7109375" style="195" customWidth="1"/>
    <col min="9750"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9.140625" style="195"/>
    <col min="10003" max="10003" width="8.7109375" style="195" customWidth="1"/>
    <col min="10004" max="10004" width="0" style="195" hidden="1" customWidth="1"/>
    <col min="10005" max="10005" width="5.7109375" style="195" customWidth="1"/>
    <col min="10006"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9.140625" style="195"/>
    <col min="10259" max="10259" width="8.7109375" style="195" customWidth="1"/>
    <col min="10260" max="10260" width="0" style="195" hidden="1" customWidth="1"/>
    <col min="10261" max="10261" width="5.7109375" style="195" customWidth="1"/>
    <col min="10262"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9.140625" style="195"/>
    <col min="10515" max="10515" width="8.7109375" style="195" customWidth="1"/>
    <col min="10516" max="10516" width="0" style="195" hidden="1" customWidth="1"/>
    <col min="10517" max="10517" width="5.7109375" style="195" customWidth="1"/>
    <col min="10518"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9.140625" style="195"/>
    <col min="10771" max="10771" width="8.7109375" style="195" customWidth="1"/>
    <col min="10772" max="10772" width="0" style="195" hidden="1" customWidth="1"/>
    <col min="10773" max="10773" width="5.7109375" style="195" customWidth="1"/>
    <col min="10774"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9.140625" style="195"/>
    <col min="11027" max="11027" width="8.7109375" style="195" customWidth="1"/>
    <col min="11028" max="11028" width="0" style="195" hidden="1" customWidth="1"/>
    <col min="11029" max="11029" width="5.7109375" style="195" customWidth="1"/>
    <col min="11030"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9.140625" style="195"/>
    <col min="11283" max="11283" width="8.7109375" style="195" customWidth="1"/>
    <col min="11284" max="11284" width="0" style="195" hidden="1" customWidth="1"/>
    <col min="11285" max="11285" width="5.7109375" style="195" customWidth="1"/>
    <col min="11286"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9.140625" style="195"/>
    <col min="11539" max="11539" width="8.7109375" style="195" customWidth="1"/>
    <col min="11540" max="11540" width="0" style="195" hidden="1" customWidth="1"/>
    <col min="11541" max="11541" width="5.7109375" style="195" customWidth="1"/>
    <col min="11542"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9.140625" style="195"/>
    <col min="11795" max="11795" width="8.7109375" style="195" customWidth="1"/>
    <col min="11796" max="11796" width="0" style="195" hidden="1" customWidth="1"/>
    <col min="11797" max="11797" width="5.7109375" style="195" customWidth="1"/>
    <col min="11798"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9.140625" style="195"/>
    <col min="12051" max="12051" width="8.7109375" style="195" customWidth="1"/>
    <col min="12052" max="12052" width="0" style="195" hidden="1" customWidth="1"/>
    <col min="12053" max="12053" width="5.7109375" style="195" customWidth="1"/>
    <col min="12054"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9.140625" style="195"/>
    <col min="12307" max="12307" width="8.7109375" style="195" customWidth="1"/>
    <col min="12308" max="12308" width="0" style="195" hidden="1" customWidth="1"/>
    <col min="12309" max="12309" width="5.7109375" style="195" customWidth="1"/>
    <col min="12310"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9.140625" style="195"/>
    <col min="12563" max="12563" width="8.7109375" style="195" customWidth="1"/>
    <col min="12564" max="12564" width="0" style="195" hidden="1" customWidth="1"/>
    <col min="12565" max="12565" width="5.7109375" style="195" customWidth="1"/>
    <col min="12566"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9.140625" style="195"/>
    <col min="12819" max="12819" width="8.7109375" style="195" customWidth="1"/>
    <col min="12820" max="12820" width="0" style="195" hidden="1" customWidth="1"/>
    <col min="12821" max="12821" width="5.7109375" style="195" customWidth="1"/>
    <col min="12822"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9.140625" style="195"/>
    <col min="13075" max="13075" width="8.7109375" style="195" customWidth="1"/>
    <col min="13076" max="13076" width="0" style="195" hidden="1" customWidth="1"/>
    <col min="13077" max="13077" width="5.7109375" style="195" customWidth="1"/>
    <col min="13078"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9.140625" style="195"/>
    <col min="13331" max="13331" width="8.7109375" style="195" customWidth="1"/>
    <col min="13332" max="13332" width="0" style="195" hidden="1" customWidth="1"/>
    <col min="13333" max="13333" width="5.7109375" style="195" customWidth="1"/>
    <col min="13334"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9.140625" style="195"/>
    <col min="13587" max="13587" width="8.7109375" style="195" customWidth="1"/>
    <col min="13588" max="13588" width="0" style="195" hidden="1" customWidth="1"/>
    <col min="13589" max="13589" width="5.7109375" style="195" customWidth="1"/>
    <col min="13590"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9.140625" style="195"/>
    <col min="13843" max="13843" width="8.7109375" style="195" customWidth="1"/>
    <col min="13844" max="13844" width="0" style="195" hidden="1" customWidth="1"/>
    <col min="13845" max="13845" width="5.7109375" style="195" customWidth="1"/>
    <col min="13846"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9.140625" style="195"/>
    <col min="14099" max="14099" width="8.7109375" style="195" customWidth="1"/>
    <col min="14100" max="14100" width="0" style="195" hidden="1" customWidth="1"/>
    <col min="14101" max="14101" width="5.7109375" style="195" customWidth="1"/>
    <col min="14102"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9.140625" style="195"/>
    <col min="14355" max="14355" width="8.7109375" style="195" customWidth="1"/>
    <col min="14356" max="14356" width="0" style="195" hidden="1" customWidth="1"/>
    <col min="14357" max="14357" width="5.7109375" style="195" customWidth="1"/>
    <col min="14358"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9.140625" style="195"/>
    <col min="14611" max="14611" width="8.7109375" style="195" customWidth="1"/>
    <col min="14612" max="14612" width="0" style="195" hidden="1" customWidth="1"/>
    <col min="14613" max="14613" width="5.7109375" style="195" customWidth="1"/>
    <col min="14614"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9.140625" style="195"/>
    <col min="14867" max="14867" width="8.7109375" style="195" customWidth="1"/>
    <col min="14868" max="14868" width="0" style="195" hidden="1" customWidth="1"/>
    <col min="14869" max="14869" width="5.7109375" style="195" customWidth="1"/>
    <col min="14870"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9.140625" style="195"/>
    <col min="15123" max="15123" width="8.7109375" style="195" customWidth="1"/>
    <col min="15124" max="15124" width="0" style="195" hidden="1" customWidth="1"/>
    <col min="15125" max="15125" width="5.7109375" style="195" customWidth="1"/>
    <col min="15126"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9.140625" style="195"/>
    <col min="15379" max="15379" width="8.7109375" style="195" customWidth="1"/>
    <col min="15380" max="15380" width="0" style="195" hidden="1" customWidth="1"/>
    <col min="15381" max="15381" width="5.7109375" style="195" customWidth="1"/>
    <col min="15382"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9.140625" style="195"/>
    <col min="15635" max="15635" width="8.7109375" style="195" customWidth="1"/>
    <col min="15636" max="15636" width="0" style="195" hidden="1" customWidth="1"/>
    <col min="15637" max="15637" width="5.7109375" style="195" customWidth="1"/>
    <col min="15638"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9.140625" style="195"/>
    <col min="15891" max="15891" width="8.7109375" style="195" customWidth="1"/>
    <col min="15892" max="15892" width="0" style="195" hidden="1" customWidth="1"/>
    <col min="15893" max="15893" width="5.7109375" style="195" customWidth="1"/>
    <col min="15894"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9.140625" style="195"/>
    <col min="16147" max="16147" width="8.7109375" style="195" customWidth="1"/>
    <col min="16148" max="16148" width="0" style="195" hidden="1" customWidth="1"/>
    <col min="16149" max="16149" width="5.7109375" style="195" customWidth="1"/>
    <col min="16150" max="16384" width="9.140625" style="195"/>
  </cols>
  <sheetData>
    <row r="1" spans="1:20" s="140" customFormat="1" ht="21.75" customHeight="1">
      <c r="A1" s="135"/>
      <c r="B1" s="267"/>
      <c r="I1" s="271"/>
      <c r="J1" s="272" t="s">
        <v>152</v>
      </c>
      <c r="K1" s="272"/>
      <c r="L1" s="268"/>
      <c r="M1" s="271"/>
      <c r="N1" s="271"/>
      <c r="O1" s="271"/>
      <c r="Q1" s="271"/>
    </row>
    <row r="2" spans="1:20" s="145" customFormat="1">
      <c r="A2" s="141" t="str">
        <f>'[1]Week SetUp'!$A$8</f>
        <v>NATIONALS  OPEN</v>
      </c>
      <c r="B2" s="141"/>
      <c r="C2" s="141"/>
      <c r="D2" s="141"/>
      <c r="E2" s="141"/>
      <c r="F2" s="142"/>
      <c r="I2" s="266"/>
      <c r="J2" s="272" t="s">
        <v>1</v>
      </c>
      <c r="K2" s="272"/>
      <c r="L2" s="272"/>
      <c r="M2" s="266"/>
      <c r="O2" s="266"/>
      <c r="Q2" s="266"/>
    </row>
    <row r="3" spans="1:20" s="150" customFormat="1" ht="10.5" customHeight="1">
      <c r="A3" s="273" t="s">
        <v>2</v>
      </c>
      <c r="B3" s="273"/>
      <c r="C3" s="273"/>
      <c r="D3" s="273"/>
      <c r="E3" s="273"/>
      <c r="F3" s="273" t="s">
        <v>3</v>
      </c>
      <c r="G3" s="273"/>
      <c r="H3" s="273"/>
      <c r="I3" s="274"/>
      <c r="J3" s="148" t="s">
        <v>4</v>
      </c>
      <c r="K3" s="147"/>
      <c r="L3" s="275" t="s">
        <v>5</v>
      </c>
      <c r="M3" s="274"/>
      <c r="N3" s="273"/>
      <c r="O3" s="274"/>
      <c r="P3" s="273"/>
      <c r="Q3" s="276" t="s">
        <v>6</v>
      </c>
    </row>
    <row r="4" spans="1:20" s="156" customFormat="1" ht="11.25" customHeight="1" thickBot="1">
      <c r="A4" s="418">
        <f>'[1]Week SetUp'!$A$10</f>
        <v>42522</v>
      </c>
      <c r="B4" s="418"/>
      <c r="C4" s="418"/>
      <c r="D4" s="277"/>
      <c r="E4" s="277"/>
      <c r="F4" s="151" t="str">
        <f>'[1]Week SetUp'!$C$10</f>
        <v>PORT OF  SPAIN</v>
      </c>
      <c r="G4" s="278"/>
      <c r="H4" s="277"/>
      <c r="I4" s="279"/>
      <c r="J4" s="22" t="str">
        <f>'[1]Week SetUp'!$D$10</f>
        <v>ADULTS</v>
      </c>
      <c r="K4" s="153"/>
      <c r="L4" s="280">
        <f>'[1]Week SetUp'!$A$12</f>
        <v>0</v>
      </c>
      <c r="M4" s="279"/>
      <c r="N4" s="277"/>
      <c r="O4" s="279"/>
      <c r="P4" s="277"/>
      <c r="Q4" s="155" t="str">
        <f>'[1]Week SetUp'!$E$10</f>
        <v>Chester Dalrymple</v>
      </c>
    </row>
    <row r="5" spans="1:20" s="150" customFormat="1" ht="9">
      <c r="A5" s="281"/>
      <c r="B5" s="282" t="s">
        <v>7</v>
      </c>
      <c r="C5" s="282" t="str">
        <f>IF(OR(F2="Week 3",F2="Masters"),"CP","Rank")</f>
        <v>Rank</v>
      </c>
      <c r="D5" s="282" t="s">
        <v>8</v>
      </c>
      <c r="E5" s="283" t="s">
        <v>9</v>
      </c>
      <c r="F5" s="283" t="s">
        <v>10</v>
      </c>
      <c r="G5" s="283"/>
      <c r="H5" s="283" t="s">
        <v>11</v>
      </c>
      <c r="I5" s="283"/>
      <c r="J5" s="282" t="s">
        <v>12</v>
      </c>
      <c r="K5" s="284"/>
      <c r="L5" s="282" t="s">
        <v>13</v>
      </c>
      <c r="M5" s="284"/>
      <c r="N5" s="282" t="s">
        <v>14</v>
      </c>
      <c r="O5" s="284"/>
      <c r="P5" s="282" t="s">
        <v>15</v>
      </c>
      <c r="Q5" s="285"/>
    </row>
    <row r="6" spans="1:20" s="150" customFormat="1" ht="3.75" customHeight="1" thickBot="1">
      <c r="A6" s="314"/>
      <c r="B6" s="164"/>
      <c r="C6" s="164"/>
      <c r="D6" s="164"/>
      <c r="E6" s="315"/>
      <c r="F6" s="315"/>
      <c r="G6" s="180"/>
      <c r="H6" s="315"/>
      <c r="I6" s="316"/>
      <c r="J6" s="164"/>
      <c r="K6" s="316"/>
      <c r="L6" s="164"/>
      <c r="M6" s="316"/>
      <c r="N6" s="164"/>
      <c r="O6" s="316"/>
      <c r="P6" s="164"/>
      <c r="Q6" s="317"/>
    </row>
    <row r="7" spans="1:20" s="180" customFormat="1" ht="10.5" customHeight="1">
      <c r="A7" s="318">
        <v>1</v>
      </c>
      <c r="B7" s="170">
        <f>IF($D7="","",VLOOKUP($D7,'[1]Men Do Main Draw Prep'!$A$7:$V$23,20))</f>
        <v>0</v>
      </c>
      <c r="C7" s="170">
        <f>IF($D7="","",VLOOKUP($D7,'[1]Men Do Main Draw Prep'!$A$7:$V$23,21))</f>
        <v>0</v>
      </c>
      <c r="D7" s="171">
        <v>1</v>
      </c>
      <c r="E7" s="172" t="str">
        <f>UPPER(IF($D7="","",VLOOKUP($D7,'[1]Men Do Main Draw Prep'!$A$7:$V$23,2)))</f>
        <v>DUKE</v>
      </c>
      <c r="F7" s="172" t="str">
        <f>IF($D7="","",VLOOKUP($D7,'[1]Men Do Main Draw Prep'!$A$7:$V$23,3))</f>
        <v>Akiel</v>
      </c>
      <c r="G7" s="319"/>
      <c r="H7" s="172">
        <f>IF($D7="","",VLOOKUP($D7,'[1]Men Do Main Draw Prep'!$A$7:$V$23,4))</f>
        <v>0</v>
      </c>
      <c r="I7" s="320"/>
      <c r="J7" s="208"/>
      <c r="K7" s="321"/>
      <c r="L7" s="208"/>
      <c r="M7" s="321"/>
      <c r="N7" s="208"/>
      <c r="O7" s="321"/>
      <c r="P7" s="208"/>
      <c r="Q7" s="176"/>
      <c r="R7" s="179"/>
      <c r="T7" s="181" t="str">
        <f>'[1]SetUp Officials'!P21</f>
        <v>Umpire</v>
      </c>
    </row>
    <row r="8" spans="1:20" s="180" customFormat="1" ht="9.6" customHeight="1">
      <c r="A8" s="322"/>
      <c r="B8" s="183"/>
      <c r="C8" s="183"/>
      <c r="D8" s="183"/>
      <c r="E8" s="172" t="str">
        <f>UPPER(IF($D7="","",VLOOKUP($D7,'[1]Men Do Main Draw Prep'!$A$7:$V$23,7)))</f>
        <v>LEWIS</v>
      </c>
      <c r="F8" s="172" t="str">
        <f>IF($D7="","",VLOOKUP($D7,'[1]Men Do Main Draw Prep'!$A$7:$V$23,8))</f>
        <v>Javier</v>
      </c>
      <c r="G8" s="319"/>
      <c r="H8" s="172">
        <f>IF($D7="","",VLOOKUP($D7,'[1]Men Do Main Draw Prep'!$A$7:$V$23,9))</f>
        <v>0</v>
      </c>
      <c r="I8" s="323"/>
      <c r="J8" s="324" t="str">
        <f>IF(I8="a",E7,IF(I8="b",E9,""))</f>
        <v/>
      </c>
      <c r="K8" s="321"/>
      <c r="L8" s="208"/>
      <c r="M8" s="321"/>
      <c r="N8" s="208"/>
      <c r="O8" s="321"/>
      <c r="P8" s="208"/>
      <c r="Q8" s="176"/>
      <c r="R8" s="179"/>
      <c r="T8" s="188" t="str">
        <f>'[1]SetUp Officials'!P22</f>
        <v>R SORRILO</v>
      </c>
    </row>
    <row r="9" spans="1:20" s="180" customFormat="1" ht="9.6" customHeight="1">
      <c r="A9" s="322"/>
      <c r="B9" s="183"/>
      <c r="C9" s="183"/>
      <c r="D9" s="183"/>
      <c r="E9" s="208"/>
      <c r="F9" s="208"/>
      <c r="H9" s="208"/>
      <c r="I9" s="325"/>
      <c r="J9" s="326" t="str">
        <f>UPPER(IF(OR(I10="a",I10="as"),E7,IF(OR(I10="b",I10="bs"),E11,)))</f>
        <v>DUKE</v>
      </c>
      <c r="K9" s="327"/>
      <c r="L9" s="208"/>
      <c r="M9" s="321"/>
      <c r="N9" s="208"/>
      <c r="O9" s="321"/>
      <c r="P9" s="208"/>
      <c r="Q9" s="176"/>
      <c r="R9" s="179"/>
      <c r="T9" s="188" t="str">
        <f>'[1]SetUp Officials'!P23</f>
        <v>L CLARKE</v>
      </c>
    </row>
    <row r="10" spans="1:20" s="180" customFormat="1" ht="9.6" customHeight="1">
      <c r="A10" s="322"/>
      <c r="B10" s="183"/>
      <c r="C10" s="183"/>
      <c r="D10" s="183"/>
      <c r="E10" s="208"/>
      <c r="F10" s="208"/>
      <c r="H10" s="185" t="s">
        <v>16</v>
      </c>
      <c r="I10" s="193" t="s">
        <v>17</v>
      </c>
      <c r="J10" s="328" t="str">
        <f>UPPER(IF(OR(I10="a",I10="as"),E8,IF(OR(I10="b",I10="bs"),E12,)))</f>
        <v>LEWIS</v>
      </c>
      <c r="K10" s="329"/>
      <c r="L10" s="208"/>
      <c r="M10" s="321"/>
      <c r="N10" s="208"/>
      <c r="O10" s="321"/>
      <c r="P10" s="208"/>
      <c r="Q10" s="176"/>
      <c r="R10" s="179"/>
      <c r="T10" s="188" t="str">
        <f>'[1]SetUp Officials'!P24</f>
        <v>V CHARLES</v>
      </c>
    </row>
    <row r="11" spans="1:20" s="180" customFormat="1" ht="9.6" customHeight="1">
      <c r="A11" s="322">
        <v>2</v>
      </c>
      <c r="B11" s="170">
        <f>IF($D11="","",VLOOKUP($D11,'[1]Men Do Main Draw Prep'!$A$7:$V$23,20))</f>
        <v>0</v>
      </c>
      <c r="C11" s="170">
        <f>IF($D11="","",VLOOKUP($D11,'[1]Men Do Main Draw Prep'!$A$7:$V$23,21))</f>
        <v>0</v>
      </c>
      <c r="D11" s="171">
        <v>17</v>
      </c>
      <c r="E11" s="170" t="s">
        <v>59</v>
      </c>
      <c r="F11" s="170">
        <f>IF($D11="","",VLOOKUP($D11,'[1]Men Do Main Draw Prep'!$A$7:$V$23,3))</f>
        <v>0</v>
      </c>
      <c r="G11" s="330"/>
      <c r="H11" s="170">
        <f>IF($D11="","",VLOOKUP($D11,'[1]Men Do Main Draw Prep'!$A$7:$V$23,4))</f>
        <v>0</v>
      </c>
      <c r="I11" s="331"/>
      <c r="J11" s="208"/>
      <c r="K11" s="332"/>
      <c r="L11" s="211"/>
      <c r="M11" s="327"/>
      <c r="N11" s="208"/>
      <c r="O11" s="321"/>
      <c r="P11" s="208"/>
      <c r="Q11" s="176"/>
      <c r="R11" s="179"/>
      <c r="T11" s="188" t="str">
        <f>'[1]SetUp Officials'!P25</f>
        <v>H PASCALL</v>
      </c>
    </row>
    <row r="12" spans="1:20" s="180" customFormat="1" ht="9.6" customHeight="1">
      <c r="A12" s="322"/>
      <c r="B12" s="183"/>
      <c r="C12" s="183"/>
      <c r="D12" s="183"/>
      <c r="E12" s="170" t="str">
        <f>UPPER(IF($D11="","",VLOOKUP($D11,'[1]Men Do Main Draw Prep'!$A$7:$V$23,7)))</f>
        <v/>
      </c>
      <c r="F12" s="170">
        <f>IF($D11="","",VLOOKUP($D11,'[1]Men Do Main Draw Prep'!$A$7:$V$23,8))</f>
        <v>0</v>
      </c>
      <c r="G12" s="330"/>
      <c r="H12" s="170">
        <f>IF($D11="","",VLOOKUP($D11,'[1]Men Do Main Draw Prep'!$A$7:$V$23,9))</f>
        <v>0</v>
      </c>
      <c r="I12" s="323"/>
      <c r="J12" s="208"/>
      <c r="K12" s="332"/>
      <c r="L12" s="333"/>
      <c r="M12" s="334"/>
      <c r="N12" s="208"/>
      <c r="O12" s="321"/>
      <c r="P12" s="208"/>
      <c r="Q12" s="176"/>
      <c r="R12" s="179"/>
      <c r="T12" s="188" t="str">
        <f>'[1]SetUp Officials'!P26</f>
        <v>T MC ALLISTER</v>
      </c>
    </row>
    <row r="13" spans="1:20" s="180" customFormat="1" ht="9.6" customHeight="1">
      <c r="A13" s="322"/>
      <c r="B13" s="183"/>
      <c r="C13" s="183"/>
      <c r="D13" s="191"/>
      <c r="E13" s="208"/>
      <c r="F13" s="208"/>
      <c r="H13" s="208"/>
      <c r="I13" s="335"/>
      <c r="J13" s="208"/>
      <c r="K13" s="325"/>
      <c r="L13" s="326" t="str">
        <f>UPPER(IF(OR(K14="a",K14="as"),J9,IF(OR(K14="b",K14="bs"),J17,)))</f>
        <v/>
      </c>
      <c r="M13" s="321"/>
      <c r="N13" s="208"/>
      <c r="O13" s="321"/>
      <c r="P13" s="208"/>
      <c r="Q13" s="176"/>
      <c r="R13" s="179"/>
      <c r="T13" s="188" t="str">
        <f>'[1]SetUp Officials'!P27</f>
        <v>E CHU FOR</v>
      </c>
    </row>
    <row r="14" spans="1:20" s="180" customFormat="1" ht="9.6" customHeight="1">
      <c r="A14" s="322"/>
      <c r="B14" s="183"/>
      <c r="C14" s="183"/>
      <c r="D14" s="191"/>
      <c r="E14" s="208"/>
      <c r="F14" s="208"/>
      <c r="H14" s="208"/>
      <c r="I14" s="335"/>
      <c r="J14" s="185" t="s">
        <v>16</v>
      </c>
      <c r="K14" s="193"/>
      <c r="L14" s="328" t="str">
        <f>UPPER(IF(OR(K14="a",K14="as"),J10,IF(OR(K14="b",K14="bs"),J18,)))</f>
        <v/>
      </c>
      <c r="M14" s="329"/>
      <c r="N14" s="208"/>
      <c r="O14" s="321"/>
      <c r="P14" s="208"/>
      <c r="Q14" s="176"/>
      <c r="R14" s="179"/>
      <c r="T14" s="188" t="str">
        <f>'[1]SetUp Officials'!P28</f>
        <v>R GIBBS</v>
      </c>
    </row>
    <row r="15" spans="1:20" s="180" customFormat="1" ht="9.6" customHeight="1">
      <c r="A15" s="322">
        <v>3</v>
      </c>
      <c r="B15" s="170">
        <f>IF($D15="","",VLOOKUP($D15,'[1]Men Do Main Draw Prep'!$A$7:$V$23,20))</f>
        <v>0</v>
      </c>
      <c r="C15" s="170">
        <f>IF($D15="","",VLOOKUP($D15,'[1]Men Do Main Draw Prep'!$A$7:$V$23,21))</f>
        <v>0</v>
      </c>
      <c r="D15" s="171">
        <v>6</v>
      </c>
      <c r="E15" s="170" t="str">
        <f>UPPER(IF($D15="","",VLOOKUP($D15,'[1]Men Do Main Draw Prep'!$A$7:$V$23,2)))</f>
        <v>MOONARSAR</v>
      </c>
      <c r="F15" s="170" t="str">
        <f>IF($D15="","",VLOOKUP($D15,'[1]Men Do Main Draw Prep'!$A$7:$V$23,3))</f>
        <v>Keshan</v>
      </c>
      <c r="G15" s="330"/>
      <c r="H15" s="170">
        <f>IF($D15="","",VLOOKUP($D15,'[1]Men Do Main Draw Prep'!$A$7:$V$23,4))</f>
        <v>0</v>
      </c>
      <c r="I15" s="320"/>
      <c r="J15" s="208"/>
      <c r="K15" s="332"/>
      <c r="L15" s="208"/>
      <c r="M15" s="332"/>
      <c r="N15" s="211"/>
      <c r="O15" s="321"/>
      <c r="P15" s="208"/>
      <c r="Q15" s="176"/>
      <c r="R15" s="179"/>
      <c r="T15" s="188" t="str">
        <f>'[1]SetUp Officials'!P29</f>
        <v/>
      </c>
    </row>
    <row r="16" spans="1:20" s="180" customFormat="1" ht="9.6" customHeight="1" thickBot="1">
      <c r="A16" s="322"/>
      <c r="B16" s="183"/>
      <c r="C16" s="183"/>
      <c r="D16" s="183"/>
      <c r="E16" s="170" t="str">
        <f>UPPER(IF($D15="","",VLOOKUP($D15,'[1]Men Do Main Draw Prep'!$A$7:$V$23,7)))</f>
        <v>PATRICK</v>
      </c>
      <c r="F16" s="170" t="str">
        <f>IF($D15="","",VLOOKUP($D15,'[1]Men Do Main Draw Prep'!$A$7:$V$23,8))</f>
        <v>Nkrumah</v>
      </c>
      <c r="G16" s="330"/>
      <c r="H16" s="170">
        <f>IF($D15="","",VLOOKUP($D15,'[1]Men Do Main Draw Prep'!$A$7:$V$23,9))</f>
        <v>0</v>
      </c>
      <c r="I16" s="323"/>
      <c r="J16" s="324" t="str">
        <f>IF(I16="a",E15,IF(I16="b",E17,""))</f>
        <v/>
      </c>
      <c r="K16" s="332"/>
      <c r="L16" s="208"/>
      <c r="M16" s="332"/>
      <c r="N16" s="208"/>
      <c r="O16" s="321"/>
      <c r="P16" s="208"/>
      <c r="Q16" s="176"/>
      <c r="R16" s="179"/>
      <c r="T16" s="203" t="str">
        <f>'[1]SetUp Officials'!P30</f>
        <v>None</v>
      </c>
    </row>
    <row r="17" spans="1:18" s="180" customFormat="1" ht="9.6" customHeight="1">
      <c r="A17" s="322"/>
      <c r="B17" s="183"/>
      <c r="C17" s="183"/>
      <c r="D17" s="191"/>
      <c r="E17" s="208"/>
      <c r="F17" s="208"/>
      <c r="H17" s="208"/>
      <c r="I17" s="325"/>
      <c r="J17" s="326" t="str">
        <f>UPPER(IF(OR(I18="a",I18="as"),E15,IF(OR(I18="b",I18="bs"),E19,)))</f>
        <v/>
      </c>
      <c r="K17" s="336"/>
      <c r="L17" s="208"/>
      <c r="M17" s="332"/>
      <c r="N17" s="208"/>
      <c r="O17" s="321"/>
      <c r="P17" s="208"/>
      <c r="Q17" s="176"/>
      <c r="R17" s="179"/>
    </row>
    <row r="18" spans="1:18" s="180" customFormat="1" ht="9.6" customHeight="1">
      <c r="A18" s="322"/>
      <c r="B18" s="183"/>
      <c r="C18" s="183"/>
      <c r="D18" s="191"/>
      <c r="E18" s="208"/>
      <c r="F18" s="208"/>
      <c r="H18" s="185" t="s">
        <v>16</v>
      </c>
      <c r="I18" s="193"/>
      <c r="J18" s="328" t="str">
        <f>UPPER(IF(OR(I18="a",I18="as"),E16,IF(OR(I18="b",I18="bs"),E20,)))</f>
        <v/>
      </c>
      <c r="K18" s="323"/>
      <c r="L18" s="208"/>
      <c r="M18" s="332"/>
      <c r="N18" s="208"/>
      <c r="O18" s="321"/>
      <c r="P18" s="208"/>
      <c r="Q18" s="176"/>
      <c r="R18" s="179"/>
    </row>
    <row r="19" spans="1:18" s="180" customFormat="1" ht="9.6" customHeight="1">
      <c r="A19" s="322">
        <v>4</v>
      </c>
      <c r="B19" s="170">
        <f>IF($D19="","",VLOOKUP($D19,'[1]Men Do Main Draw Prep'!$A$7:$V$23,20))</f>
        <v>0</v>
      </c>
      <c r="C19" s="170">
        <f>IF($D19="","",VLOOKUP($D19,'[1]Men Do Main Draw Prep'!$A$7:$V$23,21))</f>
        <v>0</v>
      </c>
      <c r="D19" s="171">
        <v>10</v>
      </c>
      <c r="E19" s="170" t="str">
        <f>UPPER(IF($D19="","",VLOOKUP($D19,'[1]Men Do Main Draw Prep'!$A$7:$V$23,2)))</f>
        <v>THOMAS</v>
      </c>
      <c r="F19" s="170" t="str">
        <f>IF($D19="","",VLOOKUP($D19,'[1]Men Do Main Draw Prep'!$A$7:$V$23,3))</f>
        <v>Ryan</v>
      </c>
      <c r="G19" s="330"/>
      <c r="H19" s="170">
        <f>IF($D19="","",VLOOKUP($D19,'[1]Men Do Main Draw Prep'!$A$7:$V$23,4))</f>
        <v>0</v>
      </c>
      <c r="I19" s="331"/>
      <c r="J19" s="208"/>
      <c r="K19" s="321"/>
      <c r="L19" s="211"/>
      <c r="M19" s="336"/>
      <c r="N19" s="208"/>
      <c r="O19" s="321"/>
      <c r="P19" s="208"/>
      <c r="Q19" s="176"/>
      <c r="R19" s="179"/>
    </row>
    <row r="20" spans="1:18" s="180" customFormat="1" ht="9.6" customHeight="1">
      <c r="A20" s="322"/>
      <c r="B20" s="183"/>
      <c r="C20" s="183"/>
      <c r="D20" s="183"/>
      <c r="E20" s="170" t="str">
        <f>UPPER(IF($D19="","",VLOOKUP($D19,'[1]Men Do Main Draw Prep'!$A$7:$V$23,7)))</f>
        <v>TOM</v>
      </c>
      <c r="F20" s="170" t="str">
        <f>IF($D19="","",VLOOKUP($D19,'[1]Men Do Main Draw Prep'!$A$7:$V$23,8))</f>
        <v>Brandon</v>
      </c>
      <c r="G20" s="330"/>
      <c r="H20" s="170">
        <f>IF($D19="","",VLOOKUP($D19,'[1]Men Do Main Draw Prep'!$A$7:$V$23,9))</f>
        <v>0</v>
      </c>
      <c r="I20" s="323"/>
      <c r="J20" s="208"/>
      <c r="K20" s="321"/>
      <c r="L20" s="333"/>
      <c r="M20" s="337"/>
      <c r="N20" s="208"/>
      <c r="O20" s="321"/>
      <c r="P20" s="208"/>
      <c r="Q20" s="176"/>
      <c r="R20" s="179"/>
    </row>
    <row r="21" spans="1:18" s="180" customFormat="1" ht="9.6" customHeight="1">
      <c r="A21" s="322"/>
      <c r="B21" s="183"/>
      <c r="C21" s="183"/>
      <c r="D21" s="183"/>
      <c r="E21" s="208"/>
      <c r="F21" s="208"/>
      <c r="H21" s="208"/>
      <c r="I21" s="335"/>
      <c r="J21" s="208"/>
      <c r="K21" s="321"/>
      <c r="L21" s="208"/>
      <c r="M21" s="325"/>
      <c r="N21" s="326" t="str">
        <f>UPPER(IF(OR(M22="a",M22="as"),L13,IF(OR(M22="b",M22="bs"),L29,)))</f>
        <v/>
      </c>
      <c r="O21" s="321"/>
      <c r="P21" s="208"/>
      <c r="Q21" s="176"/>
      <c r="R21" s="179"/>
    </row>
    <row r="22" spans="1:18" s="180" customFormat="1" ht="9.6" customHeight="1">
      <c r="A22" s="322"/>
      <c r="B22" s="183"/>
      <c r="C22" s="183"/>
      <c r="D22" s="183"/>
      <c r="E22" s="208"/>
      <c r="F22" s="208"/>
      <c r="H22" s="208"/>
      <c r="I22" s="335"/>
      <c r="J22" s="208"/>
      <c r="K22" s="321"/>
      <c r="L22" s="185" t="s">
        <v>16</v>
      </c>
      <c r="M22" s="193"/>
      <c r="N22" s="328" t="str">
        <f>UPPER(IF(OR(M22="a",M22="as"),L14,IF(OR(M22="b",M22="bs"),L30,)))</f>
        <v/>
      </c>
      <c r="O22" s="329"/>
      <c r="P22" s="208"/>
      <c r="Q22" s="176"/>
      <c r="R22" s="179"/>
    </row>
    <row r="23" spans="1:18" s="180" customFormat="1" ht="9.6" customHeight="1">
      <c r="A23" s="318">
        <v>5</v>
      </c>
      <c r="B23" s="170">
        <f>IF($D23="","",VLOOKUP($D23,'[1]Men Do Main Draw Prep'!$A$7:$V$23,20))</f>
        <v>0</v>
      </c>
      <c r="C23" s="170">
        <f>IF($D23="","",VLOOKUP($D23,'[1]Men Do Main Draw Prep'!$A$7:$V$23,21))</f>
        <v>0</v>
      </c>
      <c r="D23" s="171">
        <v>3</v>
      </c>
      <c r="E23" s="172" t="str">
        <f>UPPER(IF($D23="","",VLOOKUP($D23,'[1]Men Do Main Draw Prep'!$A$7:$V$23,2)))</f>
        <v>AUGUSTE</v>
      </c>
      <c r="F23" s="172" t="str">
        <f>IF($D23="","",VLOOKUP($D23,'[1]Men Do Main Draw Prep'!$A$7:$V$23,3))</f>
        <v>Colin</v>
      </c>
      <c r="G23" s="319"/>
      <c r="H23" s="172">
        <f>IF($D23="","",VLOOKUP($D23,'[1]Men Do Main Draw Prep'!$A$7:$V$23,4))</f>
        <v>0</v>
      </c>
      <c r="I23" s="320"/>
      <c r="J23" s="208"/>
      <c r="K23" s="321"/>
      <c r="L23" s="208"/>
      <c r="M23" s="332"/>
      <c r="N23" s="208"/>
      <c r="O23" s="332"/>
      <c r="P23" s="208"/>
      <c r="Q23" s="176"/>
      <c r="R23" s="179"/>
    </row>
    <row r="24" spans="1:18" s="180" customFormat="1" ht="9.6" customHeight="1">
      <c r="A24" s="322"/>
      <c r="B24" s="183"/>
      <c r="C24" s="183"/>
      <c r="D24" s="183"/>
      <c r="E24" s="172" t="str">
        <f>UPPER(IF($D23="","",VLOOKUP($D23,'[1]Men Do Main Draw Prep'!$A$7:$V$23,7)))</f>
        <v>MOHAMMED</v>
      </c>
      <c r="F24" s="172" t="str">
        <f>IF($D23="","",VLOOKUP($D23,'[1]Men Do Main Draw Prep'!$A$7:$V$23,8))</f>
        <v>Nabeel</v>
      </c>
      <c r="G24" s="319"/>
      <c r="H24" s="172">
        <f>IF($D23="","",VLOOKUP($D23,'[1]Men Do Main Draw Prep'!$A$7:$V$23,9))</f>
        <v>0</v>
      </c>
      <c r="I24" s="323"/>
      <c r="J24" s="324" t="str">
        <f>IF(I24="a",E23,IF(I24="b",E25,""))</f>
        <v/>
      </c>
      <c r="K24" s="321"/>
      <c r="L24" s="208"/>
      <c r="M24" s="332"/>
      <c r="N24" s="208"/>
      <c r="O24" s="332"/>
      <c r="P24" s="208"/>
      <c r="Q24" s="176"/>
      <c r="R24" s="179"/>
    </row>
    <row r="25" spans="1:18" s="180" customFormat="1" ht="9.6" customHeight="1">
      <c r="A25" s="322"/>
      <c r="B25" s="183"/>
      <c r="C25" s="183"/>
      <c r="D25" s="183"/>
      <c r="E25" s="208"/>
      <c r="F25" s="208"/>
      <c r="H25" s="208"/>
      <c r="I25" s="325"/>
      <c r="J25" s="326" t="str">
        <f>UPPER(IF(OR(I26="a",I26="as"),E23,IF(OR(I26="b",I26="bs"),E27,)))</f>
        <v/>
      </c>
      <c r="K25" s="327"/>
      <c r="L25" s="208"/>
      <c r="M25" s="332"/>
      <c r="N25" s="208"/>
      <c r="O25" s="332"/>
      <c r="P25" s="208"/>
      <c r="Q25" s="176"/>
      <c r="R25" s="179"/>
    </row>
    <row r="26" spans="1:18" s="180" customFormat="1" ht="9.6" customHeight="1">
      <c r="A26" s="322"/>
      <c r="B26" s="183"/>
      <c r="C26" s="183"/>
      <c r="D26" s="183"/>
      <c r="E26" s="208"/>
      <c r="F26" s="208"/>
      <c r="H26" s="185" t="s">
        <v>16</v>
      </c>
      <c r="I26" s="193"/>
      <c r="J26" s="328" t="str">
        <f>UPPER(IF(OR(I26="a",I26="as"),E24,IF(OR(I26="b",I26="bs"),E28,)))</f>
        <v/>
      </c>
      <c r="K26" s="329"/>
      <c r="L26" s="208"/>
      <c r="M26" s="332"/>
      <c r="N26" s="208"/>
      <c r="O26" s="332"/>
      <c r="P26" s="208"/>
      <c r="Q26" s="176"/>
      <c r="R26" s="179"/>
    </row>
    <row r="27" spans="1:18" s="180" customFormat="1" ht="9.6" customHeight="1">
      <c r="A27" s="322">
        <v>6</v>
      </c>
      <c r="B27" s="170">
        <f>IF($D27="","",VLOOKUP($D27,'[1]Men Do Main Draw Prep'!$A$7:$V$23,20))</f>
        <v>0</v>
      </c>
      <c r="C27" s="170">
        <f>IF($D27="","",VLOOKUP($D27,'[1]Men Do Main Draw Prep'!$A$7:$V$23,21))</f>
        <v>0</v>
      </c>
      <c r="D27" s="171">
        <v>13</v>
      </c>
      <c r="E27" s="170" t="str">
        <f>UPPER(IF($D27="","",VLOOKUP($D27,'[1]Men Do Main Draw Prep'!$A$7:$V$23,2)))</f>
        <v>ABRAHAM</v>
      </c>
      <c r="F27" s="170" t="str">
        <f>IF($D27="","",VLOOKUP($D27,'[1]Men Do Main Draw Prep'!$A$7:$V$23,3))</f>
        <v>Joshua</v>
      </c>
      <c r="G27" s="330"/>
      <c r="H27" s="170">
        <f>IF($D27="","",VLOOKUP($D27,'[1]Men Do Main Draw Prep'!$A$7:$V$23,4))</f>
        <v>0</v>
      </c>
      <c r="I27" s="331"/>
      <c r="J27" s="208"/>
      <c r="K27" s="332"/>
      <c r="L27" s="211"/>
      <c r="M27" s="336"/>
      <c r="N27" s="208"/>
      <c r="O27" s="332"/>
      <c r="P27" s="208"/>
      <c r="Q27" s="176"/>
      <c r="R27" s="179"/>
    </row>
    <row r="28" spans="1:18" s="180" customFormat="1" ht="9.6" customHeight="1">
      <c r="A28" s="322"/>
      <c r="B28" s="183"/>
      <c r="C28" s="183"/>
      <c r="D28" s="183"/>
      <c r="E28" s="170" t="str">
        <f>UPPER(IF($D27="","",VLOOKUP($D27,'[1]Men Do Main Draw Prep'!$A$7:$V$23,7)))</f>
        <v>RAMKISSON</v>
      </c>
      <c r="F28" s="170" t="str">
        <f>IF($D27="","",VLOOKUP($D27,'[1]Men Do Main Draw Prep'!$A$7:$V$23,8))</f>
        <v>Adam</v>
      </c>
      <c r="G28" s="330"/>
      <c r="H28" s="170">
        <f>IF($D27="","",VLOOKUP($D27,'[1]Men Do Main Draw Prep'!$A$7:$V$23,9))</f>
        <v>0</v>
      </c>
      <c r="I28" s="323"/>
      <c r="J28" s="208"/>
      <c r="K28" s="332"/>
      <c r="L28" s="333"/>
      <c r="M28" s="337"/>
      <c r="N28" s="208"/>
      <c r="O28" s="332"/>
      <c r="P28" s="208"/>
      <c r="Q28" s="176"/>
      <c r="R28" s="179"/>
    </row>
    <row r="29" spans="1:18" s="180" customFormat="1" ht="9.6" customHeight="1">
      <c r="A29" s="322"/>
      <c r="B29" s="183"/>
      <c r="C29" s="183"/>
      <c r="D29" s="191"/>
      <c r="E29" s="208"/>
      <c r="F29" s="208"/>
      <c r="H29" s="208"/>
      <c r="I29" s="335"/>
      <c r="J29" s="208"/>
      <c r="K29" s="325"/>
      <c r="L29" s="326" t="str">
        <f>UPPER(IF(OR(K30="a",K30="as"),J25,IF(OR(K30="b",K30="bs"),J33,)))</f>
        <v/>
      </c>
      <c r="M29" s="332"/>
      <c r="N29" s="208"/>
      <c r="O29" s="332"/>
      <c r="P29" s="208"/>
      <c r="Q29" s="176"/>
      <c r="R29" s="179"/>
    </row>
    <row r="30" spans="1:18" s="180" customFormat="1" ht="9.6" customHeight="1">
      <c r="A30" s="322"/>
      <c r="B30" s="183"/>
      <c r="C30" s="183"/>
      <c r="D30" s="191"/>
      <c r="E30" s="208"/>
      <c r="F30" s="208"/>
      <c r="H30" s="208"/>
      <c r="I30" s="335"/>
      <c r="J30" s="185" t="s">
        <v>16</v>
      </c>
      <c r="K30" s="193"/>
      <c r="L30" s="328" t="str">
        <f>UPPER(IF(OR(K30="a",K30="as"),J26,IF(OR(K30="b",K30="bs"),J34,)))</f>
        <v/>
      </c>
      <c r="M30" s="323"/>
      <c r="N30" s="208"/>
      <c r="O30" s="332"/>
      <c r="P30" s="208"/>
      <c r="Q30" s="176"/>
      <c r="R30" s="179"/>
    </row>
    <row r="31" spans="1:18" s="180" customFormat="1" ht="9.6" customHeight="1">
      <c r="A31" s="322">
        <v>7</v>
      </c>
      <c r="B31" s="170">
        <f>IF($D31="","",VLOOKUP($D31,'[1]Men Do Main Draw Prep'!$A$7:$V$23,20))</f>
        <v>0</v>
      </c>
      <c r="C31" s="170">
        <f>IF($D31="","",VLOOKUP($D31,'[1]Men Do Main Draw Prep'!$A$7:$V$23,21))</f>
        <v>0</v>
      </c>
      <c r="D31" s="171">
        <v>15</v>
      </c>
      <c r="E31" s="170" t="str">
        <f>UPPER(IF($D31="","",VLOOKUP($D31,'[1]Men Do Main Draw Prep'!$A$7:$V$23,2)))</f>
        <v>ANDREWS</v>
      </c>
      <c r="F31" s="170" t="str">
        <f>IF($D31="","",VLOOKUP($D31,'[1]Men Do Main Draw Prep'!$A$7:$V$23,3))</f>
        <v>Che</v>
      </c>
      <c r="G31" s="330"/>
      <c r="H31" s="170">
        <f>IF($D31="","",VLOOKUP($D31,'[1]Men Do Main Draw Prep'!$A$7:$V$23,4))</f>
        <v>0</v>
      </c>
      <c r="I31" s="320"/>
      <c r="J31" s="208"/>
      <c r="K31" s="332"/>
      <c r="L31" s="208"/>
      <c r="M31" s="321"/>
      <c r="N31" s="211"/>
      <c r="O31" s="332"/>
      <c r="P31" s="208"/>
      <c r="Q31" s="176"/>
      <c r="R31" s="179"/>
    </row>
    <row r="32" spans="1:18" s="180" customFormat="1" ht="9.6" customHeight="1">
      <c r="A32" s="322"/>
      <c r="B32" s="183"/>
      <c r="C32" s="183"/>
      <c r="D32" s="183"/>
      <c r="E32" s="170" t="str">
        <f>UPPER(IF($D31="","",VLOOKUP($D31,'[1]Men Do Main Draw Prep'!$A$7:$V$23,7)))</f>
        <v>GARSEE</v>
      </c>
      <c r="F32" s="170" t="str">
        <f>IF($D31="","",VLOOKUP($D31,'[1]Men Do Main Draw Prep'!$A$7:$V$23,8))</f>
        <v>Jameel</v>
      </c>
      <c r="G32" s="330"/>
      <c r="H32" s="170">
        <f>IF($D31="","",VLOOKUP($D31,'[1]Men Do Main Draw Prep'!$A$7:$V$23,9))</f>
        <v>0</v>
      </c>
      <c r="I32" s="323"/>
      <c r="J32" s="324" t="str">
        <f>IF(I32="a",E31,IF(I32="b",E33,""))</f>
        <v/>
      </c>
      <c r="K32" s="332"/>
      <c r="L32" s="208"/>
      <c r="M32" s="321"/>
      <c r="N32" s="208"/>
      <c r="O32" s="332"/>
      <c r="P32" s="208"/>
      <c r="Q32" s="176"/>
      <c r="R32" s="179"/>
    </row>
    <row r="33" spans="1:18" s="180" customFormat="1" ht="9.6" customHeight="1">
      <c r="A33" s="322"/>
      <c r="B33" s="183"/>
      <c r="C33" s="183"/>
      <c r="D33" s="191"/>
      <c r="E33" s="208"/>
      <c r="F33" s="208"/>
      <c r="H33" s="208"/>
      <c r="I33" s="325"/>
      <c r="J33" s="326" t="str">
        <f>UPPER(IF(OR(I34="a",I34="as"),E31,IF(OR(I34="b",I34="bs"),E35,)))</f>
        <v/>
      </c>
      <c r="K33" s="336"/>
      <c r="L33" s="208"/>
      <c r="M33" s="321"/>
      <c r="N33" s="208"/>
      <c r="O33" s="332"/>
      <c r="P33" s="208"/>
      <c r="Q33" s="176"/>
      <c r="R33" s="179"/>
    </row>
    <row r="34" spans="1:18" s="180" customFormat="1" ht="9.6" customHeight="1">
      <c r="A34" s="322"/>
      <c r="B34" s="183"/>
      <c r="C34" s="183"/>
      <c r="D34" s="191"/>
      <c r="E34" s="208"/>
      <c r="F34" s="208"/>
      <c r="H34" s="185" t="s">
        <v>16</v>
      </c>
      <c r="I34" s="193"/>
      <c r="J34" s="328" t="str">
        <f>UPPER(IF(OR(I34="a",I34="as"),E32,IF(OR(I34="b",I34="bs"),E36,)))</f>
        <v/>
      </c>
      <c r="K34" s="323"/>
      <c r="L34" s="208"/>
      <c r="M34" s="321"/>
      <c r="N34" s="208"/>
      <c r="O34" s="332"/>
      <c r="P34" s="208"/>
      <c r="Q34" s="176"/>
      <c r="R34" s="179"/>
    </row>
    <row r="35" spans="1:18" s="180" customFormat="1" ht="9.6" customHeight="1">
      <c r="A35" s="322">
        <v>8</v>
      </c>
      <c r="B35" s="170">
        <f>IF($D35="","",VLOOKUP($D35,'[1]Men Do Main Draw Prep'!$A$7:$V$23,20))</f>
        <v>0</v>
      </c>
      <c r="C35" s="170">
        <f>IF($D35="","",VLOOKUP($D35,'[1]Men Do Main Draw Prep'!$A$7:$V$23,21))</f>
        <v>0</v>
      </c>
      <c r="D35" s="171">
        <v>5</v>
      </c>
      <c r="E35" s="170" t="str">
        <f>UPPER(IF($D35="","",VLOOKUP($D35,'[1]Men Do Main Draw Prep'!$A$7:$V$23,2)))</f>
        <v>ROBINSON</v>
      </c>
      <c r="F35" s="170" t="str">
        <f>IF($D35="","",VLOOKUP($D35,'[1]Men Do Main Draw Prep'!$A$7:$V$23,3))</f>
        <v>Gian Luc</v>
      </c>
      <c r="G35" s="330"/>
      <c r="H35" s="170">
        <f>IF($D35="","",VLOOKUP($D35,'[1]Men Do Main Draw Prep'!$A$7:$V$23,4))</f>
        <v>0</v>
      </c>
      <c r="I35" s="331"/>
      <c r="J35" s="208"/>
      <c r="K35" s="321"/>
      <c r="L35" s="211"/>
      <c r="M35" s="327"/>
      <c r="N35" s="208"/>
      <c r="O35" s="332"/>
      <c r="P35" s="208"/>
      <c r="Q35" s="176"/>
      <c r="R35" s="179"/>
    </row>
    <row r="36" spans="1:18" s="180" customFormat="1" ht="9.6" customHeight="1">
      <c r="A36" s="322"/>
      <c r="B36" s="183"/>
      <c r="C36" s="183"/>
      <c r="D36" s="183"/>
      <c r="E36" s="170" t="str">
        <f>UPPER(IF($D35="","",VLOOKUP($D35,'[1]Men Do Main Draw Prep'!$A$7:$V$23,7)))</f>
        <v>ROBINSON</v>
      </c>
      <c r="F36" s="170" t="str">
        <f>IF($D35="","",VLOOKUP($D35,'[1]Men Do Main Draw Prep'!$A$7:$V$23,8))</f>
        <v>Ronald</v>
      </c>
      <c r="G36" s="330"/>
      <c r="H36" s="170">
        <f>IF($D35="","",VLOOKUP($D35,'[1]Men Do Main Draw Prep'!$A$7:$V$23,9))</f>
        <v>0</v>
      </c>
      <c r="I36" s="323"/>
      <c r="J36" s="208"/>
      <c r="K36" s="321"/>
      <c r="L36" s="333"/>
      <c r="M36" s="334"/>
      <c r="N36" s="208"/>
      <c r="O36" s="332"/>
      <c r="P36" s="208"/>
      <c r="Q36" s="176"/>
      <c r="R36" s="179"/>
    </row>
    <row r="37" spans="1:18" s="180" customFormat="1" ht="9.6" customHeight="1">
      <c r="A37" s="322"/>
      <c r="B37" s="183"/>
      <c r="C37" s="183"/>
      <c r="D37" s="191"/>
      <c r="E37" s="208"/>
      <c r="F37" s="208"/>
      <c r="H37" s="208"/>
      <c r="I37" s="335"/>
      <c r="J37" s="208"/>
      <c r="K37" s="321"/>
      <c r="L37" s="208"/>
      <c r="M37" s="321"/>
      <c r="N37" s="321"/>
      <c r="O37" s="325"/>
      <c r="P37" s="326" t="str">
        <f>UPPER(IF(OR(O38="a",O38="as"),N21,IF(OR(O38="b",O38="bs"),N53,)))</f>
        <v/>
      </c>
      <c r="Q37" s="338"/>
      <c r="R37" s="179"/>
    </row>
    <row r="38" spans="1:18" s="180" customFormat="1" ht="9.6" customHeight="1">
      <c r="A38" s="322"/>
      <c r="B38" s="183"/>
      <c r="C38" s="183"/>
      <c r="D38" s="191"/>
      <c r="E38" s="208"/>
      <c r="F38" s="208"/>
      <c r="H38" s="208"/>
      <c r="I38" s="335"/>
      <c r="J38" s="208"/>
      <c r="K38" s="321"/>
      <c r="L38" s="208"/>
      <c r="M38" s="321"/>
      <c r="N38" s="185" t="s">
        <v>16</v>
      </c>
      <c r="O38" s="193"/>
      <c r="P38" s="328" t="str">
        <f>UPPER(IF(OR(O38="a",O38="as"),N22,IF(OR(O38="b",O38="bs"),N54,)))</f>
        <v/>
      </c>
      <c r="Q38" s="339"/>
      <c r="R38" s="179"/>
    </row>
    <row r="39" spans="1:18" s="180" customFormat="1" ht="9.6" customHeight="1">
      <c r="A39" s="322">
        <v>9</v>
      </c>
      <c r="B39" s="170">
        <f>IF($D39="","",VLOOKUP($D39,'[1]Men Do Main Draw Prep'!$A$7:$V$23,20))</f>
        <v>0</v>
      </c>
      <c r="C39" s="170">
        <f>IF($D39="","",VLOOKUP($D39,'[1]Men Do Main Draw Prep'!$A$7:$V$23,21))</f>
        <v>0</v>
      </c>
      <c r="D39" s="171">
        <v>8</v>
      </c>
      <c r="E39" s="170" t="str">
        <f>UPPER(IF($D39="","",VLOOKUP($D39,'[1]Men Do Main Draw Prep'!$A$7:$V$23,2)))</f>
        <v>YOUSEFF</v>
      </c>
      <c r="F39" s="170" t="str">
        <f>IF($D39="","",VLOOKUP($D39,'[1]Men Do Main Draw Prep'!$A$7:$V$23,3))</f>
        <v>Farid</v>
      </c>
      <c r="G39" s="330"/>
      <c r="H39" s="170">
        <f>IF($D39="","",VLOOKUP($D39,'[1]Men Do Main Draw Prep'!$A$7:$V$23,4))</f>
        <v>0</v>
      </c>
      <c r="I39" s="320"/>
      <c r="J39" s="208"/>
      <c r="K39" s="321"/>
      <c r="L39" s="208"/>
      <c r="M39" s="321"/>
      <c r="N39" s="208"/>
      <c r="O39" s="332"/>
      <c r="P39" s="211"/>
      <c r="Q39" s="176"/>
      <c r="R39" s="179"/>
    </row>
    <row r="40" spans="1:18" s="180" customFormat="1" ht="9.6" customHeight="1">
      <c r="A40" s="322"/>
      <c r="B40" s="183"/>
      <c r="C40" s="183"/>
      <c r="D40" s="183"/>
      <c r="E40" s="170" t="str">
        <f>UPPER(IF($D39="","",VLOOKUP($D39,'[1]Men Do Main Draw Prep'!$A$7:$V$23,7)))</f>
        <v>WILLIAMS</v>
      </c>
      <c r="F40" s="170" t="str">
        <f>IF($D39="","",VLOOKUP($D39,'[1]Men Do Main Draw Prep'!$A$7:$V$23,8))</f>
        <v>Sonny</v>
      </c>
      <c r="G40" s="330"/>
      <c r="H40" s="170">
        <f>IF($D39="","",VLOOKUP($D39,'[1]Men Do Main Draw Prep'!$A$7:$V$23,9))</f>
        <v>0</v>
      </c>
      <c r="I40" s="323"/>
      <c r="J40" s="324" t="str">
        <f>IF(I40="a",E39,IF(I40="b",E41,""))</f>
        <v/>
      </c>
      <c r="K40" s="321"/>
      <c r="L40" s="208"/>
      <c r="M40" s="321"/>
      <c r="N40" s="208"/>
      <c r="O40" s="332"/>
      <c r="P40" s="333"/>
      <c r="Q40" s="340"/>
      <c r="R40" s="179"/>
    </row>
    <row r="41" spans="1:18" s="180" customFormat="1" ht="9.6" customHeight="1">
      <c r="A41" s="322"/>
      <c r="B41" s="183"/>
      <c r="C41" s="183"/>
      <c r="D41" s="191"/>
      <c r="E41" s="208"/>
      <c r="F41" s="208"/>
      <c r="H41" s="208"/>
      <c r="I41" s="325"/>
      <c r="J41" s="326" t="str">
        <f>UPPER(IF(OR(I42="a",I42="as"),E39,IF(OR(I42="b",I42="bs"),E43,)))</f>
        <v>DENOON</v>
      </c>
      <c r="K41" s="327"/>
      <c r="L41" s="208"/>
      <c r="M41" s="321"/>
      <c r="N41" s="208"/>
      <c r="O41" s="332"/>
      <c r="P41" s="208"/>
      <c r="Q41" s="176"/>
      <c r="R41" s="179"/>
    </row>
    <row r="42" spans="1:18" s="180" customFormat="1" ht="9.6" customHeight="1">
      <c r="A42" s="322"/>
      <c r="B42" s="183"/>
      <c r="C42" s="183"/>
      <c r="D42" s="191"/>
      <c r="E42" s="208"/>
      <c r="F42" s="208"/>
      <c r="H42" s="185" t="s">
        <v>16</v>
      </c>
      <c r="I42" s="193" t="s">
        <v>153</v>
      </c>
      <c r="J42" s="328" t="str">
        <f>UPPER(IF(OR(I42="a",I42="as"),E40,IF(OR(I42="b",I42="bs"),E44,)))</f>
        <v>TRIM</v>
      </c>
      <c r="K42" s="329"/>
      <c r="L42" s="208"/>
      <c r="M42" s="321"/>
      <c r="N42" s="208"/>
      <c r="O42" s="332"/>
      <c r="P42" s="208"/>
      <c r="Q42" s="176"/>
      <c r="R42" s="179"/>
    </row>
    <row r="43" spans="1:18" s="180" customFormat="1" ht="9.6" customHeight="1">
      <c r="A43" s="322">
        <v>10</v>
      </c>
      <c r="B43" s="170">
        <f>IF($D43="","",VLOOKUP($D43,'[1]Men Do Main Draw Prep'!$A$7:$V$23,20))</f>
        <v>0</v>
      </c>
      <c r="C43" s="170">
        <f>IF($D43="","",VLOOKUP($D43,'[1]Men Do Main Draw Prep'!$A$7:$V$23,21))</f>
        <v>0</v>
      </c>
      <c r="D43" s="171">
        <v>14</v>
      </c>
      <c r="E43" s="170" t="str">
        <f>UPPER(IF($D43="","",VLOOKUP($D43,'[1]Men Do Main Draw Prep'!$A$7:$V$23,2)))</f>
        <v>DENOON</v>
      </c>
      <c r="F43" s="170" t="str">
        <f>IF($D43="","",VLOOKUP($D43,'[1]Men Do Main Draw Prep'!$A$7:$V$23,3))</f>
        <v>Dunstan</v>
      </c>
      <c r="G43" s="330"/>
      <c r="H43" s="170">
        <f>IF($D43="","",VLOOKUP($D43,'[1]Men Do Main Draw Prep'!$A$7:$V$23,4))</f>
        <v>0</v>
      </c>
      <c r="I43" s="331"/>
      <c r="J43" s="208" t="s">
        <v>154</v>
      </c>
      <c r="K43" s="332"/>
      <c r="L43" s="211"/>
      <c r="M43" s="327"/>
      <c r="N43" s="208"/>
      <c r="O43" s="332"/>
      <c r="P43" s="208"/>
      <c r="Q43" s="176"/>
      <c r="R43" s="179"/>
    </row>
    <row r="44" spans="1:18" s="180" customFormat="1" ht="9.6" customHeight="1">
      <c r="A44" s="322"/>
      <c r="B44" s="183"/>
      <c r="C44" s="183"/>
      <c r="D44" s="183"/>
      <c r="E44" s="170" t="str">
        <f>UPPER(IF($D43="","",VLOOKUP($D43,'[1]Men Do Main Draw Prep'!$A$7:$V$23,7)))</f>
        <v>TRIM</v>
      </c>
      <c r="F44" s="170" t="str">
        <f>IF($D43="","",VLOOKUP($D43,'[1]Men Do Main Draw Prep'!$A$7:$V$23,8))</f>
        <v>Kyrel</v>
      </c>
      <c r="G44" s="330"/>
      <c r="H44" s="170">
        <f>IF($D43="","",VLOOKUP($D43,'[1]Men Do Main Draw Prep'!$A$7:$V$23,9))</f>
        <v>0</v>
      </c>
      <c r="I44" s="323"/>
      <c r="J44" s="208"/>
      <c r="K44" s="332"/>
      <c r="L44" s="333"/>
      <c r="M44" s="334"/>
      <c r="N44" s="208"/>
      <c r="O44" s="332"/>
      <c r="P44" s="208"/>
      <c r="Q44" s="176"/>
      <c r="R44" s="179"/>
    </row>
    <row r="45" spans="1:18" s="180" customFormat="1" ht="9.6" customHeight="1">
      <c r="A45" s="322"/>
      <c r="B45" s="183"/>
      <c r="C45" s="183"/>
      <c r="D45" s="191"/>
      <c r="E45" s="208"/>
      <c r="F45" s="208"/>
      <c r="H45" s="208"/>
      <c r="I45" s="335"/>
      <c r="J45" s="208"/>
      <c r="K45" s="325"/>
      <c r="L45" s="326" t="str">
        <f>UPPER(IF(OR(K46="a",K46="as"),J41,IF(OR(K46="b",K46="bs"),J49,)))</f>
        <v/>
      </c>
      <c r="M45" s="321"/>
      <c r="N45" s="208"/>
      <c r="O45" s="332"/>
      <c r="P45" s="208"/>
      <c r="Q45" s="176"/>
      <c r="R45" s="179"/>
    </row>
    <row r="46" spans="1:18" s="180" customFormat="1" ht="9.6" customHeight="1">
      <c r="A46" s="322"/>
      <c r="B46" s="183"/>
      <c r="C46" s="183"/>
      <c r="D46" s="191"/>
      <c r="E46" s="208"/>
      <c r="F46" s="208"/>
      <c r="H46" s="208"/>
      <c r="I46" s="335"/>
      <c r="J46" s="185" t="s">
        <v>16</v>
      </c>
      <c r="K46" s="193"/>
      <c r="L46" s="328" t="str">
        <f>UPPER(IF(OR(K46="a",K46="as"),J42,IF(OR(K46="b",K46="bs"),J50,)))</f>
        <v/>
      </c>
      <c r="M46" s="329"/>
      <c r="N46" s="208"/>
      <c r="O46" s="332"/>
      <c r="P46" s="208"/>
      <c r="Q46" s="176"/>
      <c r="R46" s="179"/>
    </row>
    <row r="47" spans="1:18" s="180" customFormat="1" ht="9.6" customHeight="1">
      <c r="A47" s="322">
        <v>11</v>
      </c>
      <c r="B47" s="170">
        <f>IF($D47="","",VLOOKUP($D47,'[1]Men Do Main Draw Prep'!$A$7:$V$23,20))</f>
        <v>0</v>
      </c>
      <c r="C47" s="170">
        <f>IF($D47="","",VLOOKUP($D47,'[1]Men Do Main Draw Prep'!$A$7:$V$23,21))</f>
        <v>0</v>
      </c>
      <c r="D47" s="171">
        <v>9</v>
      </c>
      <c r="E47" s="170" t="str">
        <f>UPPER(IF($D47="","",VLOOKUP($D47,'[1]Men Do Main Draw Prep'!$A$7:$V$23,2)))</f>
        <v>JEARY</v>
      </c>
      <c r="F47" s="170" t="str">
        <f>IF($D47="","",VLOOKUP($D47,'[1]Men Do Main Draw Prep'!$A$7:$V$23,3))</f>
        <v>Ethan</v>
      </c>
      <c r="G47" s="330"/>
      <c r="H47" s="170">
        <f>IF($D47="","",VLOOKUP($D47,'[1]Men Do Main Draw Prep'!$A$7:$V$23,4))</f>
        <v>0</v>
      </c>
      <c r="I47" s="320"/>
      <c r="J47" s="208"/>
      <c r="K47" s="332"/>
      <c r="L47" s="208"/>
      <c r="M47" s="332"/>
      <c r="N47" s="211"/>
      <c r="O47" s="332"/>
      <c r="P47" s="208"/>
      <c r="Q47" s="176"/>
      <c r="R47" s="179"/>
    </row>
    <row r="48" spans="1:18" s="180" customFormat="1" ht="9.6" customHeight="1">
      <c r="A48" s="322"/>
      <c r="B48" s="183"/>
      <c r="C48" s="183"/>
      <c r="D48" s="183"/>
      <c r="E48" s="170" t="str">
        <f>UPPER(IF($D47="","",VLOOKUP($D47,'[1]Men Do Main Draw Prep'!$A$7:$V$23,7)))</f>
        <v>WEST</v>
      </c>
      <c r="F48" s="170" t="str">
        <f>IF($D47="","",VLOOKUP($D47,'[1]Men Do Main Draw Prep'!$A$7:$V$23,8))</f>
        <v>Samuel</v>
      </c>
      <c r="G48" s="330"/>
      <c r="H48" s="170">
        <f>IF($D47="","",VLOOKUP($D47,'[1]Men Do Main Draw Prep'!$A$7:$V$23,9))</f>
        <v>0</v>
      </c>
      <c r="I48" s="323"/>
      <c r="J48" s="324" t="str">
        <f>IF(I48="a",E47,IF(I48="b",E49,""))</f>
        <v/>
      </c>
      <c r="K48" s="332"/>
      <c r="L48" s="208"/>
      <c r="M48" s="332"/>
      <c r="N48" s="208"/>
      <c r="O48" s="332"/>
      <c r="P48" s="208"/>
      <c r="Q48" s="176"/>
      <c r="R48" s="179"/>
    </row>
    <row r="49" spans="1:18" s="180" customFormat="1" ht="9.6" customHeight="1">
      <c r="A49" s="322"/>
      <c r="B49" s="183"/>
      <c r="C49" s="183"/>
      <c r="D49" s="183"/>
      <c r="E49" s="208"/>
      <c r="F49" s="208"/>
      <c r="H49" s="208"/>
      <c r="I49" s="325"/>
      <c r="J49" s="326" t="str">
        <f>UPPER(IF(OR(I50="a",I50="as"),E47,IF(OR(I50="b",I50="bs"),E51,)))</f>
        <v>HACKSHAW</v>
      </c>
      <c r="K49" s="336"/>
      <c r="L49" s="208"/>
      <c r="M49" s="332"/>
      <c r="N49" s="208"/>
      <c r="O49" s="332"/>
      <c r="P49" s="208"/>
      <c r="Q49" s="176"/>
      <c r="R49" s="179"/>
    </row>
    <row r="50" spans="1:18" s="180" customFormat="1" ht="9.6" customHeight="1">
      <c r="A50" s="322"/>
      <c r="B50" s="183"/>
      <c r="C50" s="183"/>
      <c r="D50" s="183"/>
      <c r="E50" s="208"/>
      <c r="F50" s="208"/>
      <c r="H50" s="185" t="s">
        <v>16</v>
      </c>
      <c r="I50" s="193" t="s">
        <v>155</v>
      </c>
      <c r="J50" s="328" t="str">
        <f>UPPER(IF(OR(I50="a",I50="as"),E48,IF(OR(I50="b",I50="bs"),E52,)))</f>
        <v>HACKSHAW</v>
      </c>
      <c r="K50" s="323"/>
      <c r="L50" s="208"/>
      <c r="M50" s="332"/>
      <c r="N50" s="208"/>
      <c r="O50" s="332"/>
      <c r="P50" s="208"/>
      <c r="Q50" s="176"/>
      <c r="R50" s="179"/>
    </row>
    <row r="51" spans="1:18" s="180" customFormat="1" ht="9.6" customHeight="1">
      <c r="A51" s="318">
        <v>12</v>
      </c>
      <c r="B51" s="170">
        <f>IF($D51="","",VLOOKUP($D51,'[1]Men Do Main Draw Prep'!$A$7:$V$23,20))</f>
        <v>0</v>
      </c>
      <c r="C51" s="170">
        <f>IF($D51="","",VLOOKUP($D51,'[1]Men Do Main Draw Prep'!$A$7:$V$23,21))</f>
        <v>0</v>
      </c>
      <c r="D51" s="171">
        <v>4</v>
      </c>
      <c r="E51" s="172" t="str">
        <f>UPPER(IF($D51="","",VLOOKUP($D51,'[1]Men Do Main Draw Prep'!$A$7:$V$23,2)))</f>
        <v>HACKSHAW</v>
      </c>
      <c r="F51" s="172" t="str">
        <f>IF($D51="","",VLOOKUP($D51,'[1]Men Do Main Draw Prep'!$A$7:$V$23,3))</f>
        <v>Ross</v>
      </c>
      <c r="G51" s="319"/>
      <c r="H51" s="172">
        <f>IF($D51="","",VLOOKUP($D51,'[1]Men Do Main Draw Prep'!$A$7:$V$23,4))</f>
        <v>0</v>
      </c>
      <c r="I51" s="331"/>
      <c r="J51" s="208" t="s">
        <v>156</v>
      </c>
      <c r="K51" s="321"/>
      <c r="L51" s="211"/>
      <c r="M51" s="336"/>
      <c r="N51" s="208"/>
      <c r="O51" s="332"/>
      <c r="P51" s="208"/>
      <c r="Q51" s="176"/>
      <c r="R51" s="179"/>
    </row>
    <row r="52" spans="1:18" s="180" customFormat="1" ht="9.6" customHeight="1">
      <c r="A52" s="322"/>
      <c r="B52" s="183"/>
      <c r="C52" s="183"/>
      <c r="D52" s="183"/>
      <c r="E52" s="172" t="str">
        <f>UPPER(IF($D51="","",VLOOKUP($D51,'[1]Men Do Main Draw Prep'!$A$7:$V$23,7)))</f>
        <v>HACKSHAW</v>
      </c>
      <c r="F52" s="172" t="str">
        <f>IF($D51="","",VLOOKUP($D51,'[1]Men Do Main Draw Prep'!$A$7:$V$23,8))</f>
        <v>Scott</v>
      </c>
      <c r="G52" s="319"/>
      <c r="H52" s="172">
        <f>IF($D51="","",VLOOKUP($D51,'[1]Men Do Main Draw Prep'!$A$7:$V$23,9))</f>
        <v>0</v>
      </c>
      <c r="I52" s="323"/>
      <c r="J52" s="208"/>
      <c r="K52" s="321"/>
      <c r="L52" s="333"/>
      <c r="M52" s="337"/>
      <c r="N52" s="208"/>
      <c r="O52" s="332"/>
      <c r="P52" s="208"/>
      <c r="Q52" s="176"/>
      <c r="R52" s="179"/>
    </row>
    <row r="53" spans="1:18" s="180" customFormat="1" ht="9.6" customHeight="1">
      <c r="A53" s="322"/>
      <c r="B53" s="183"/>
      <c r="C53" s="183"/>
      <c r="D53" s="183"/>
      <c r="E53" s="208"/>
      <c r="F53" s="208"/>
      <c r="H53" s="208"/>
      <c r="I53" s="335"/>
      <c r="J53" s="208"/>
      <c r="K53" s="321"/>
      <c r="L53" s="208"/>
      <c r="M53" s="325"/>
      <c r="N53" s="326" t="str">
        <f>UPPER(IF(OR(M54="a",M54="as"),L45,IF(OR(M54="b",M54="bs"),L61,)))</f>
        <v/>
      </c>
      <c r="O53" s="332"/>
      <c r="P53" s="208"/>
      <c r="Q53" s="176"/>
      <c r="R53" s="179"/>
    </row>
    <row r="54" spans="1:18" s="180" customFormat="1" ht="9.6" customHeight="1">
      <c r="A54" s="322"/>
      <c r="B54" s="183"/>
      <c r="C54" s="183"/>
      <c r="D54" s="183"/>
      <c r="E54" s="208"/>
      <c r="F54" s="208"/>
      <c r="H54" s="208"/>
      <c r="I54" s="335"/>
      <c r="J54" s="208"/>
      <c r="K54" s="321"/>
      <c r="L54" s="185" t="s">
        <v>16</v>
      </c>
      <c r="M54" s="193"/>
      <c r="N54" s="328" t="str">
        <f>UPPER(IF(OR(M54="a",M54="as"),L46,IF(OR(M54="b",M54="bs"),L62,)))</f>
        <v/>
      </c>
      <c r="O54" s="323"/>
      <c r="P54" s="208"/>
      <c r="Q54" s="176"/>
      <c r="R54" s="179"/>
    </row>
    <row r="55" spans="1:18" s="180" customFormat="1" ht="9.6" customHeight="1">
      <c r="A55" s="322">
        <v>13</v>
      </c>
      <c r="B55" s="170">
        <f>IF($D55="","",VLOOKUP($D55,'[1]Men Do Main Draw Prep'!$A$7:$V$23,20))</f>
        <v>0</v>
      </c>
      <c r="C55" s="170">
        <f>IF($D55="","",VLOOKUP($D55,'[1]Men Do Main Draw Prep'!$A$7:$V$23,21))</f>
        <v>0</v>
      </c>
      <c r="D55" s="171">
        <v>7</v>
      </c>
      <c r="E55" s="170" t="str">
        <f>UPPER(IF($D55="","",VLOOKUP($D55,'[1]Men Do Main Draw Prep'!$A$7:$V$23,2)))</f>
        <v>ALEXIS</v>
      </c>
      <c r="F55" s="170" t="str">
        <f>IF($D55="","",VLOOKUP($D55,'[1]Men Do Main Draw Prep'!$A$7:$V$23,3))</f>
        <v>Jadon</v>
      </c>
      <c r="G55" s="330"/>
      <c r="H55" s="170">
        <f>IF($D55="","",VLOOKUP($D55,'[1]Men Do Main Draw Prep'!$A$7:$V$23,4))</f>
        <v>0</v>
      </c>
      <c r="I55" s="320"/>
      <c r="J55" s="208"/>
      <c r="K55" s="321"/>
      <c r="L55" s="208"/>
      <c r="M55" s="332"/>
      <c r="N55" s="208"/>
      <c r="O55" s="321"/>
      <c r="P55" s="208"/>
      <c r="Q55" s="176"/>
      <c r="R55" s="179"/>
    </row>
    <row r="56" spans="1:18" s="180" customFormat="1" ht="9.6" customHeight="1">
      <c r="A56" s="322"/>
      <c r="B56" s="183"/>
      <c r="C56" s="183"/>
      <c r="D56" s="183"/>
      <c r="E56" s="170" t="str">
        <f>UPPER(IF($D55="","",VLOOKUP($D55,'[1]Men Do Main Draw Prep'!$A$7:$V$23,7)))</f>
        <v>GRAZETTE</v>
      </c>
      <c r="F56" s="170" t="str">
        <f>IF($D55="","",VLOOKUP($D55,'[1]Men Do Main Draw Prep'!$A$7:$V$23,8))</f>
        <v>Winnington</v>
      </c>
      <c r="G56" s="330"/>
      <c r="H56" s="170">
        <f>IF($D55="","",VLOOKUP($D55,'[1]Men Do Main Draw Prep'!$A$7:$V$23,9))</f>
        <v>0</v>
      </c>
      <c r="I56" s="323"/>
      <c r="J56" s="324" t="str">
        <f>IF(I56="a",E55,IF(I56="b",E57,""))</f>
        <v/>
      </c>
      <c r="K56" s="321"/>
      <c r="L56" s="208"/>
      <c r="M56" s="332"/>
      <c r="N56" s="208"/>
      <c r="O56" s="321"/>
      <c r="P56" s="208"/>
      <c r="Q56" s="176"/>
      <c r="R56" s="179"/>
    </row>
    <row r="57" spans="1:18" s="180" customFormat="1" ht="9.6" customHeight="1">
      <c r="A57" s="322"/>
      <c r="B57" s="183"/>
      <c r="C57" s="183"/>
      <c r="D57" s="191"/>
      <c r="E57" s="208"/>
      <c r="F57" s="208"/>
      <c r="H57" s="208"/>
      <c r="I57" s="325"/>
      <c r="J57" s="326" t="str">
        <f>UPPER(IF(OR(I58="a",I58="as"),E55,IF(OR(I58="b",I58="bs"),E59,)))</f>
        <v/>
      </c>
      <c r="K57" s="327"/>
      <c r="L57" s="208"/>
      <c r="M57" s="332"/>
      <c r="N57" s="208"/>
      <c r="O57" s="321"/>
      <c r="P57" s="208"/>
      <c r="Q57" s="176"/>
      <c r="R57" s="179"/>
    </row>
    <row r="58" spans="1:18" s="180" customFormat="1" ht="9.6" customHeight="1">
      <c r="A58" s="322"/>
      <c r="B58" s="183"/>
      <c r="C58" s="183"/>
      <c r="D58" s="191"/>
      <c r="E58" s="208"/>
      <c r="F58" s="208"/>
      <c r="H58" s="185" t="s">
        <v>16</v>
      </c>
      <c r="I58" s="193"/>
      <c r="J58" s="328" t="str">
        <f>UPPER(IF(OR(I58="a",I58="as"),E56,IF(OR(I58="b",I58="bs"),E60,)))</f>
        <v/>
      </c>
      <c r="K58" s="329"/>
      <c r="L58" s="208"/>
      <c r="M58" s="332"/>
      <c r="N58" s="208"/>
      <c r="O58" s="321"/>
      <c r="P58" s="208"/>
      <c r="Q58" s="176"/>
      <c r="R58" s="179"/>
    </row>
    <row r="59" spans="1:18" s="180" customFormat="1" ht="9.6" customHeight="1">
      <c r="A59" s="322">
        <v>14</v>
      </c>
      <c r="B59" s="170">
        <f>IF($D59="","",VLOOKUP($D59,'[1]Men Do Main Draw Prep'!$A$7:$V$23,20))</f>
        <v>0</v>
      </c>
      <c r="C59" s="170">
        <f>IF($D59="","",VLOOKUP($D59,'[1]Men Do Main Draw Prep'!$A$7:$V$23,21))</f>
        <v>0</v>
      </c>
      <c r="D59" s="171">
        <v>11</v>
      </c>
      <c r="E59" s="170" t="str">
        <f>UPPER(IF($D59="","",VLOOKUP($D59,'[1]Men Do Main Draw Prep'!$A$7:$V$23,2)))</f>
        <v>CHAN</v>
      </c>
      <c r="F59" s="170" t="str">
        <f>IF($D59="","",VLOOKUP($D59,'[1]Men Do Main Draw Prep'!$A$7:$V$23,3))</f>
        <v>Aaron</v>
      </c>
      <c r="G59" s="330"/>
      <c r="H59" s="170">
        <f>IF($D59="","",VLOOKUP($D59,'[1]Men Do Main Draw Prep'!$A$7:$V$23,4))</f>
        <v>0</v>
      </c>
      <c r="I59" s="331"/>
      <c r="J59" s="208"/>
      <c r="K59" s="332"/>
      <c r="L59" s="211"/>
      <c r="M59" s="336"/>
      <c r="N59" s="208"/>
      <c r="O59" s="321"/>
      <c r="P59" s="208"/>
      <c r="Q59" s="176"/>
      <c r="R59" s="179"/>
    </row>
    <row r="60" spans="1:18" s="180" customFormat="1" ht="9.6" customHeight="1">
      <c r="A60" s="322"/>
      <c r="B60" s="183"/>
      <c r="C60" s="183"/>
      <c r="D60" s="183"/>
      <c r="E60" s="170" t="str">
        <f>UPPER(IF($D59="","",VLOOKUP($D59,'[1]Men Do Main Draw Prep'!$A$7:$V$23,7)))</f>
        <v>GREGOIRE</v>
      </c>
      <c r="F60" s="170" t="str">
        <f>IF($D59="","",VLOOKUP($D59,'[1]Men Do Main Draw Prep'!$A$7:$V$23,8))</f>
        <v>Brandon</v>
      </c>
      <c r="G60" s="330"/>
      <c r="H60" s="170">
        <f>IF($D59="","",VLOOKUP($D59,'[1]Men Do Main Draw Prep'!$A$7:$V$23,9))</f>
        <v>0</v>
      </c>
      <c r="I60" s="323"/>
      <c r="J60" s="208"/>
      <c r="K60" s="332"/>
      <c r="L60" s="333"/>
      <c r="M60" s="337"/>
      <c r="N60" s="208"/>
      <c r="O60" s="321"/>
      <c r="P60" s="208"/>
      <c r="Q60" s="176"/>
      <c r="R60" s="179"/>
    </row>
    <row r="61" spans="1:18" s="180" customFormat="1" ht="9.6" customHeight="1">
      <c r="A61" s="322"/>
      <c r="B61" s="183"/>
      <c r="C61" s="183"/>
      <c r="D61" s="191"/>
      <c r="E61" s="208"/>
      <c r="F61" s="208"/>
      <c r="H61" s="208"/>
      <c r="I61" s="335"/>
      <c r="J61" s="208"/>
      <c r="K61" s="325"/>
      <c r="L61" s="326" t="str">
        <f>UPPER(IF(OR(K62="a",K62="as"),J57,IF(OR(K62="b",K62="bs"),J65,)))</f>
        <v/>
      </c>
      <c r="M61" s="332"/>
      <c r="N61" s="208"/>
      <c r="O61" s="321"/>
      <c r="P61" s="208"/>
      <c r="Q61" s="176"/>
      <c r="R61" s="179"/>
    </row>
    <row r="62" spans="1:18" s="180" customFormat="1" ht="9.6" customHeight="1">
      <c r="A62" s="322"/>
      <c r="B62" s="183"/>
      <c r="C62" s="183"/>
      <c r="D62" s="191"/>
      <c r="E62" s="208"/>
      <c r="F62" s="208"/>
      <c r="H62" s="208"/>
      <c r="I62" s="335"/>
      <c r="J62" s="185" t="s">
        <v>16</v>
      </c>
      <c r="K62" s="193"/>
      <c r="L62" s="328" t="str">
        <f>UPPER(IF(OR(K62="a",K62="as"),J58,IF(OR(K62="b",K62="bs"),J66,)))</f>
        <v/>
      </c>
      <c r="M62" s="323"/>
      <c r="N62" s="208"/>
      <c r="O62" s="321"/>
      <c r="P62" s="208"/>
      <c r="Q62" s="176"/>
      <c r="R62" s="179"/>
    </row>
    <row r="63" spans="1:18" s="180" customFormat="1" ht="9.6" customHeight="1">
      <c r="A63" s="322">
        <v>15</v>
      </c>
      <c r="B63" s="170">
        <f>IF($D63="","",VLOOKUP($D63,'[1]Men Do Main Draw Prep'!$A$7:$V$23,20))</f>
        <v>0</v>
      </c>
      <c r="C63" s="170">
        <f>IF($D63="","",VLOOKUP($D63,'[1]Men Do Main Draw Prep'!$A$7:$V$23,21))</f>
        <v>0</v>
      </c>
      <c r="D63" s="171">
        <v>12</v>
      </c>
      <c r="E63" s="170" t="str">
        <f>UPPER(IF($D63="","",VLOOKUP($D63,'[1]Men Do Main Draw Prep'!$A$7:$V$23,2)))</f>
        <v>BRANKER</v>
      </c>
      <c r="F63" s="170" t="str">
        <f>IF($D63="","",VLOOKUP($D63,'[1]Men Do Main Draw Prep'!$A$7:$V$23,3))</f>
        <v>Jerome</v>
      </c>
      <c r="G63" s="330"/>
      <c r="H63" s="170">
        <f>IF($D63="","",VLOOKUP($D63,'[1]Men Do Main Draw Prep'!$A$7:$V$23,4))</f>
        <v>0</v>
      </c>
      <c r="I63" s="320"/>
      <c r="J63" s="208"/>
      <c r="K63" s="332"/>
      <c r="L63" s="208"/>
      <c r="M63" s="321"/>
      <c r="N63" s="211"/>
      <c r="O63" s="321"/>
      <c r="P63" s="208"/>
      <c r="Q63" s="176"/>
      <c r="R63" s="179"/>
    </row>
    <row r="64" spans="1:18" s="180" customFormat="1" ht="9.6" customHeight="1">
      <c r="A64" s="322"/>
      <c r="B64" s="183"/>
      <c r="C64" s="183"/>
      <c r="D64" s="183"/>
      <c r="E64" s="170" t="str">
        <f>UPPER(IF($D63="","",VLOOKUP($D63,'[1]Men Do Main Draw Prep'!$A$7:$V$23,7)))</f>
        <v>DANCLAR</v>
      </c>
      <c r="F64" s="170" t="str">
        <f>IF($D63="","",VLOOKUP($D63,'[1]Men Do Main Draw Prep'!$A$7:$V$23,8))</f>
        <v>Jermille</v>
      </c>
      <c r="G64" s="330"/>
      <c r="H64" s="170">
        <f>IF($D63="","",VLOOKUP($D63,'[1]Men Do Main Draw Prep'!$A$7:$V$23,9))</f>
        <v>0</v>
      </c>
      <c r="I64" s="323"/>
      <c r="J64" s="324" t="str">
        <f>IF(I64="a",E63,IF(I64="b",E65,""))</f>
        <v/>
      </c>
      <c r="K64" s="332"/>
      <c r="L64" s="208"/>
      <c r="M64" s="321"/>
      <c r="N64" s="208"/>
      <c r="O64" s="321"/>
      <c r="P64" s="208"/>
      <c r="Q64" s="176"/>
      <c r="R64" s="179"/>
    </row>
    <row r="65" spans="1:18" s="180" customFormat="1" ht="9.6" customHeight="1">
      <c r="A65" s="322"/>
      <c r="B65" s="183"/>
      <c r="C65" s="183"/>
      <c r="D65" s="183"/>
      <c r="E65" s="324"/>
      <c r="F65" s="324"/>
      <c r="G65" s="341"/>
      <c r="H65" s="324"/>
      <c r="I65" s="325"/>
      <c r="J65" s="326" t="str">
        <f>UPPER(IF(OR(I66="a",I66="as"),E63,IF(OR(I66="b",I66="bs"),E67,)))</f>
        <v>BRANKER</v>
      </c>
      <c r="K65" s="336"/>
      <c r="L65" s="208"/>
      <c r="M65" s="321"/>
      <c r="N65" s="208"/>
      <c r="O65" s="321"/>
      <c r="P65" s="208"/>
      <c r="Q65" s="176"/>
      <c r="R65" s="179"/>
    </row>
    <row r="66" spans="1:18" s="180" customFormat="1" ht="9.6" customHeight="1">
      <c r="A66" s="322"/>
      <c r="B66" s="183"/>
      <c r="C66" s="183"/>
      <c r="D66" s="183"/>
      <c r="E66" s="208"/>
      <c r="F66" s="208"/>
      <c r="H66" s="185" t="s">
        <v>16</v>
      </c>
      <c r="I66" s="193" t="s">
        <v>89</v>
      </c>
      <c r="J66" s="328" t="str">
        <f>UPPER(IF(OR(I66="a",I66="as"),E64,IF(OR(I66="b",I66="bs"),E68,)))</f>
        <v>DANCLAR</v>
      </c>
      <c r="K66" s="323"/>
      <c r="L66" s="208"/>
      <c r="M66" s="321"/>
      <c r="N66" s="208"/>
      <c r="O66" s="321"/>
      <c r="P66" s="208"/>
      <c r="Q66" s="176"/>
      <c r="R66" s="179"/>
    </row>
    <row r="67" spans="1:18" s="180" customFormat="1" ht="9.6" customHeight="1">
      <c r="A67" s="318">
        <v>16</v>
      </c>
      <c r="B67" s="170">
        <f>IF($D67="","",VLOOKUP($D67,'[1]Men Do Main Draw Prep'!$A$7:$V$23,20))</f>
        <v>0</v>
      </c>
      <c r="C67" s="170">
        <f>IF($D67="","",VLOOKUP($D67,'[1]Men Do Main Draw Prep'!$A$7:$V$23,21))</f>
        <v>0</v>
      </c>
      <c r="D67" s="171">
        <v>2</v>
      </c>
      <c r="E67" s="172" t="str">
        <f>UPPER(IF($D67="","",VLOOKUP($D67,'[1]Men Do Main Draw Prep'!$A$7:$V$23,2)))</f>
        <v>CHUNG</v>
      </c>
      <c r="F67" s="172" t="str">
        <f>IF($D67="","",VLOOKUP($D67,'[1]Men Do Main Draw Prep'!$A$7:$V$23,3))</f>
        <v>Richard</v>
      </c>
      <c r="G67" s="319"/>
      <c r="H67" s="172">
        <f>IF($D67="","",VLOOKUP($D67,'[1]Men Do Main Draw Prep'!$A$7:$V$23,4))</f>
        <v>0</v>
      </c>
      <c r="I67" s="331"/>
      <c r="J67" s="208" t="s">
        <v>157</v>
      </c>
      <c r="K67" s="321"/>
      <c r="L67" s="211"/>
      <c r="M67" s="327"/>
      <c r="N67" s="208"/>
      <c r="O67" s="321"/>
      <c r="P67" s="208"/>
      <c r="Q67" s="176"/>
      <c r="R67" s="179"/>
    </row>
    <row r="68" spans="1:18" s="180" customFormat="1" ht="9.6" customHeight="1">
      <c r="A68" s="322"/>
      <c r="B68" s="183"/>
      <c r="C68" s="183"/>
      <c r="D68" s="183"/>
      <c r="E68" s="172" t="str">
        <f>UPPER(IF($D67="","",VLOOKUP($D67,'[1]Men Do Main Draw Prep'!$A$7:$V$23,7)))</f>
        <v>WARD</v>
      </c>
      <c r="F68" s="172" t="str">
        <f>IF($D67="","",VLOOKUP($D67,'[1]Men Do Main Draw Prep'!$A$7:$V$23,8))</f>
        <v>Jerome</v>
      </c>
      <c r="G68" s="319"/>
      <c r="H68" s="172">
        <f>IF($D67="","",VLOOKUP($D67,'[1]Men Do Main Draw Prep'!$A$7:$V$23,9))</f>
        <v>0</v>
      </c>
      <c r="I68" s="323"/>
      <c r="J68" s="208"/>
      <c r="K68" s="321"/>
      <c r="L68" s="333"/>
      <c r="M68" s="334"/>
      <c r="N68" s="208"/>
      <c r="O68" s="321"/>
      <c r="P68" s="208"/>
      <c r="Q68" s="176"/>
      <c r="R68" s="179"/>
    </row>
    <row r="69" spans="1:18" s="180" customFormat="1" ht="9.6" customHeight="1">
      <c r="A69" s="342"/>
      <c r="B69" s="343"/>
      <c r="C69" s="343"/>
      <c r="D69" s="344"/>
      <c r="E69" s="209"/>
      <c r="F69" s="209"/>
      <c r="G69" s="166"/>
      <c r="H69" s="209"/>
      <c r="I69" s="345"/>
      <c r="J69" s="177"/>
      <c r="K69" s="178"/>
      <c r="L69" s="177"/>
      <c r="M69" s="178"/>
      <c r="N69" s="177"/>
      <c r="O69" s="178"/>
      <c r="P69" s="177"/>
      <c r="Q69" s="178"/>
      <c r="R69" s="179"/>
    </row>
    <row r="70" spans="1:18" s="219" customFormat="1" ht="6" customHeight="1">
      <c r="A70" s="342"/>
      <c r="B70" s="343"/>
      <c r="C70" s="343"/>
      <c r="D70" s="344"/>
      <c r="E70" s="209"/>
      <c r="F70" s="209"/>
      <c r="G70" s="346"/>
      <c r="H70" s="209"/>
      <c r="I70" s="345"/>
      <c r="J70" s="177"/>
      <c r="K70" s="178"/>
      <c r="L70" s="216"/>
      <c r="M70" s="217"/>
      <c r="N70" s="216"/>
      <c r="O70" s="217"/>
      <c r="P70" s="216"/>
      <c r="Q70" s="217"/>
      <c r="R70" s="218"/>
    </row>
    <row r="71" spans="1:18" s="232" customFormat="1" ht="10.5" customHeight="1">
      <c r="A71" s="220" t="s">
        <v>21</v>
      </c>
      <c r="B71" s="221"/>
      <c r="C71" s="222"/>
      <c r="D71" s="223" t="s">
        <v>22</v>
      </c>
      <c r="E71" s="224" t="s">
        <v>23</v>
      </c>
      <c r="F71" s="224"/>
      <c r="G71" s="224"/>
      <c r="H71" s="347"/>
      <c r="I71" s="224" t="s">
        <v>22</v>
      </c>
      <c r="J71" s="224" t="s">
        <v>24</v>
      </c>
      <c r="K71" s="227"/>
      <c r="L71" s="224" t="s">
        <v>25</v>
      </c>
      <c r="M71" s="228"/>
      <c r="N71" s="229" t="s">
        <v>26</v>
      </c>
      <c r="O71" s="229"/>
      <c r="P71" s="230"/>
      <c r="Q71" s="231"/>
    </row>
    <row r="72" spans="1:18" s="232" customFormat="1" ht="9" customHeight="1">
      <c r="A72" s="233" t="s">
        <v>27</v>
      </c>
      <c r="B72" s="234"/>
      <c r="C72" s="235"/>
      <c r="D72" s="236">
        <v>1</v>
      </c>
      <c r="E72" s="237" t="str">
        <f>IF(D72&gt;$Q$79,,UPPER(VLOOKUP(D72,'[1]Men Do Main Draw Prep'!$A$7:$R$23,2)))</f>
        <v>DUKE</v>
      </c>
      <c r="F72" s="348"/>
      <c r="G72" s="348"/>
      <c r="H72" s="349"/>
      <c r="I72" s="350" t="s">
        <v>28</v>
      </c>
      <c r="J72" s="234"/>
      <c r="K72" s="241"/>
      <c r="L72" s="234"/>
      <c r="M72" s="242"/>
      <c r="N72" s="243" t="s">
        <v>29</v>
      </c>
      <c r="O72" s="244"/>
      <c r="P72" s="244"/>
      <c r="Q72" s="245"/>
    </row>
    <row r="73" spans="1:18" s="232" customFormat="1" ht="9" customHeight="1">
      <c r="A73" s="233" t="s">
        <v>30</v>
      </c>
      <c r="B73" s="234"/>
      <c r="C73" s="235"/>
      <c r="D73" s="236"/>
      <c r="E73" s="237" t="str">
        <f>IF(D72&gt;$Q$79,,UPPER(VLOOKUP(D72,'[1]Men Do Main Draw Prep'!$A$7:$R$23,7)))</f>
        <v>LEWIS</v>
      </c>
      <c r="F73" s="348"/>
      <c r="G73" s="348"/>
      <c r="H73" s="349"/>
      <c r="I73" s="350"/>
      <c r="J73" s="234"/>
      <c r="K73" s="241"/>
      <c r="L73" s="234"/>
      <c r="M73" s="242"/>
      <c r="N73" s="248"/>
      <c r="O73" s="247"/>
      <c r="P73" s="248"/>
      <c r="Q73" s="249"/>
    </row>
    <row r="74" spans="1:18" s="232" customFormat="1" ht="9" customHeight="1">
      <c r="A74" s="250" t="s">
        <v>31</v>
      </c>
      <c r="B74" s="248"/>
      <c r="C74" s="251"/>
      <c r="D74" s="236">
        <v>2</v>
      </c>
      <c r="E74" s="237" t="str">
        <f>IF(D74&gt;$Q$79,,UPPER(VLOOKUP(D74,'[1]Men Do Main Draw Prep'!$A$7:$R$23,2)))</f>
        <v>CHUNG</v>
      </c>
      <c r="F74" s="348"/>
      <c r="G74" s="348"/>
      <c r="H74" s="349"/>
      <c r="I74" s="350" t="s">
        <v>32</v>
      </c>
      <c r="J74" s="234"/>
      <c r="K74" s="241"/>
      <c r="L74" s="234"/>
      <c r="M74" s="242"/>
      <c r="N74" s="243" t="s">
        <v>33</v>
      </c>
      <c r="O74" s="244"/>
      <c r="P74" s="244"/>
      <c r="Q74" s="245"/>
    </row>
    <row r="75" spans="1:18" s="232" customFormat="1" ht="9" customHeight="1">
      <c r="A75" s="252"/>
      <c r="B75" s="157"/>
      <c r="C75" s="253"/>
      <c r="D75" s="236"/>
      <c r="E75" s="237" t="str">
        <f>IF(D74&gt;$Q$79,,UPPER(VLOOKUP(D74,'[1]Men Do Main Draw Prep'!$A$7:$R$23,7)))</f>
        <v>WARD</v>
      </c>
      <c r="F75" s="348"/>
      <c r="G75" s="348"/>
      <c r="H75" s="349"/>
      <c r="I75" s="350"/>
      <c r="J75" s="234"/>
      <c r="K75" s="241"/>
      <c r="L75" s="234"/>
      <c r="M75" s="242"/>
      <c r="N75" s="234"/>
      <c r="O75" s="241"/>
      <c r="P75" s="234"/>
      <c r="Q75" s="242"/>
    </row>
    <row r="76" spans="1:18" s="232" customFormat="1" ht="9" customHeight="1">
      <c r="A76" s="254" t="s">
        <v>34</v>
      </c>
      <c r="B76" s="255"/>
      <c r="C76" s="256"/>
      <c r="D76" s="236">
        <v>3</v>
      </c>
      <c r="E76" s="237" t="str">
        <f>IF(D76&gt;$Q$79,,UPPER(VLOOKUP(D76,'[1]Men Do Main Draw Prep'!$A$7:$R$23,2)))</f>
        <v>AUGUSTE</v>
      </c>
      <c r="F76" s="348"/>
      <c r="G76" s="348"/>
      <c r="H76" s="349"/>
      <c r="I76" s="350" t="s">
        <v>35</v>
      </c>
      <c r="J76" s="234"/>
      <c r="K76" s="241"/>
      <c r="L76" s="234"/>
      <c r="M76" s="242"/>
      <c r="N76" s="248"/>
      <c r="O76" s="247"/>
      <c r="P76" s="248"/>
      <c r="Q76" s="249"/>
    </row>
    <row r="77" spans="1:18" s="232" customFormat="1" ht="9" customHeight="1">
      <c r="A77" s="233" t="s">
        <v>27</v>
      </c>
      <c r="B77" s="234"/>
      <c r="C77" s="235"/>
      <c r="D77" s="236"/>
      <c r="E77" s="237" t="str">
        <f>IF(D76&gt;$Q$79,,UPPER(VLOOKUP(D76,'[1]Men Do Main Draw Prep'!$A$7:$R$23,7)))</f>
        <v>MOHAMMED</v>
      </c>
      <c r="F77" s="348"/>
      <c r="G77" s="348"/>
      <c r="H77" s="349"/>
      <c r="I77" s="350"/>
      <c r="J77" s="234"/>
      <c r="K77" s="241"/>
      <c r="L77" s="234"/>
      <c r="M77" s="242"/>
      <c r="N77" s="243" t="s">
        <v>36</v>
      </c>
      <c r="O77" s="244"/>
      <c r="P77" s="244"/>
      <c r="Q77" s="245"/>
    </row>
    <row r="78" spans="1:18" s="232" customFormat="1" ht="9" customHeight="1">
      <c r="A78" s="233" t="s">
        <v>37</v>
      </c>
      <c r="B78" s="234"/>
      <c r="C78" s="257"/>
      <c r="D78" s="236">
        <v>4</v>
      </c>
      <c r="E78" s="237" t="str">
        <f>IF(D78&gt;$Q$79,,UPPER(VLOOKUP(D78,'[1]Men Do Main Draw Prep'!$A$7:$R$23,2)))</f>
        <v>HACKSHAW</v>
      </c>
      <c r="F78" s="348"/>
      <c r="G78" s="348"/>
      <c r="H78" s="349"/>
      <c r="I78" s="350" t="s">
        <v>38</v>
      </c>
      <c r="J78" s="234"/>
      <c r="K78" s="241"/>
      <c r="L78" s="234"/>
      <c r="M78" s="242"/>
      <c r="N78" s="234"/>
      <c r="O78" s="241"/>
      <c r="P78" s="234"/>
      <c r="Q78" s="242"/>
    </row>
    <row r="79" spans="1:18" s="232" customFormat="1" ht="9" customHeight="1">
      <c r="A79" s="250" t="s">
        <v>39</v>
      </c>
      <c r="B79" s="248"/>
      <c r="C79" s="258"/>
      <c r="D79" s="259"/>
      <c r="E79" s="260" t="str">
        <f>IF(D78&gt;$Q$79,,UPPER(VLOOKUP(D78,'[1]Men Do Main Draw Prep'!$A$7:$R$23,7)))</f>
        <v>HACKSHAW</v>
      </c>
      <c r="F79" s="351"/>
      <c r="G79" s="351"/>
      <c r="H79" s="352"/>
      <c r="I79" s="353"/>
      <c r="J79" s="248"/>
      <c r="K79" s="247"/>
      <c r="L79" s="248"/>
      <c r="M79" s="249"/>
      <c r="N79" s="248" t="str">
        <f>Q4</f>
        <v>Chester Dalrymple</v>
      </c>
      <c r="O79" s="247"/>
      <c r="P79" s="248"/>
      <c r="Q79" s="354">
        <f>MIN(4,'[1]Men Do Main Draw Prep'!$V$5)</f>
        <v>4</v>
      </c>
    </row>
    <row r="80" spans="1:18" ht="15.75" customHeight="1"/>
    <row r="81" ht="9" customHeight="1"/>
  </sheetData>
  <mergeCells count="1">
    <mergeCell ref="A4:C4"/>
  </mergeCells>
  <conditionalFormatting sqref="B7 B11 B15 B19 B23 B27 B31 B35 B39 B43 B47 B51 B55 B59 B63 B67">
    <cfRule type="cellIs" dxfId="47" priority="1" stopIfTrue="1" operator="equal">
      <formula>"DA"</formula>
    </cfRule>
  </conditionalFormatting>
  <conditionalFormatting sqref="H10 H58 H42 H50 H34 H26 H18 H66 J30 L22 N38 J62 J46 L54 J14">
    <cfRule type="expression" dxfId="46" priority="2" stopIfTrue="1">
      <formula>AND($N$1="CU",H10="Umpire")</formula>
    </cfRule>
    <cfRule type="expression" dxfId="45" priority="3" stopIfTrue="1">
      <formula>AND($N$1="CU",H10&lt;&gt;"Umpire",I10&lt;&gt;"")</formula>
    </cfRule>
    <cfRule type="expression" dxfId="44" priority="4" stopIfTrue="1">
      <formula>AND($N$1="CU",H10&lt;&gt;"Umpire")</formula>
    </cfRule>
  </conditionalFormatting>
  <conditionalFormatting sqref="L13 L29 L45 L61 N21 N53 P37 J9 J17 J25 J33 J41 J49 J57 J65">
    <cfRule type="expression" dxfId="43" priority="5" stopIfTrue="1">
      <formula>I10="as"</formula>
    </cfRule>
    <cfRule type="expression" dxfId="42" priority="6" stopIfTrue="1">
      <formula>I10="bs"</formula>
    </cfRule>
  </conditionalFormatting>
  <conditionalFormatting sqref="L14 L30 L46 L62 N22 N54 P38 J10 J18 J26 J34 J42 J50 J58 J66">
    <cfRule type="expression" dxfId="41" priority="7" stopIfTrue="1">
      <formula>I10="as"</formula>
    </cfRule>
    <cfRule type="expression" dxfId="40" priority="8" stopIfTrue="1">
      <formula>I10="bs"</formula>
    </cfRule>
  </conditionalFormatting>
  <conditionalFormatting sqref="I10 I18 I26 I34 I42 I50 I58 I66 K62 K46 K30 K14 M22 M54 O38">
    <cfRule type="expression" dxfId="39" priority="9" stopIfTrue="1">
      <formula>$N$1="CU"</formula>
    </cfRule>
  </conditionalFormatting>
  <conditionalFormatting sqref="E7 E11 E15 E19 E23 E27 E31 E35 E39 E43 E47 E51 E55 E59 E63 E67">
    <cfRule type="cellIs" dxfId="38" priority="10" stopIfTrue="1" operator="equal">
      <formula>"Bye"</formula>
    </cfRule>
  </conditionalFormatting>
  <conditionalFormatting sqref="D7 D11 D15 D19 D23 D27 D31 D35 D39 D43 D47 D51 D55 D59 D63 D67">
    <cfRule type="cellIs" dxfId="37" priority="11" stopIfTrue="1" operator="lessThan">
      <formula>5</formula>
    </cfRule>
  </conditionalFormatting>
  <printOptions horizontalCentered="1"/>
  <pageMargins left="0.35" right="0.35" top="0.39" bottom="0.39" header="0" footer="0"/>
  <pageSetup paperSize="9" orientation="portrait" horizontalDpi="4294967293" verticalDpi="3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H65594 JD65594 SZ65594 ACV65594 AMR65594 AWN65594 BGJ65594 BQF65594 CAB65594 CJX65594 CTT65594 DDP65594 DNL65594 DXH65594 EHD65594 EQZ65594 FAV65594 FKR65594 FUN65594 GEJ65594 GOF65594 GYB65594 HHX65594 HRT65594 IBP65594 ILL65594 IVH65594 JFD65594 JOZ65594 JYV65594 KIR65594 KSN65594 LCJ65594 LMF65594 LWB65594 MFX65594 MPT65594 MZP65594 NJL65594 NTH65594 ODD65594 OMZ65594 OWV65594 PGR65594 PQN65594 QAJ65594 QKF65594 QUB65594 RDX65594 RNT65594 RXP65594 SHL65594 SRH65594 TBD65594 TKZ65594 TUV65594 UER65594 UON65594 UYJ65594 VIF65594 VSB65594 WBX65594 WLT65594 WVP65594 H131130 JD131130 SZ131130 ACV131130 AMR131130 AWN131130 BGJ131130 BQF131130 CAB131130 CJX131130 CTT131130 DDP131130 DNL131130 DXH131130 EHD131130 EQZ131130 FAV131130 FKR131130 FUN131130 GEJ131130 GOF131130 GYB131130 HHX131130 HRT131130 IBP131130 ILL131130 IVH131130 JFD131130 JOZ131130 JYV131130 KIR131130 KSN131130 LCJ131130 LMF131130 LWB131130 MFX131130 MPT131130 MZP131130 NJL131130 NTH131130 ODD131130 OMZ131130 OWV131130 PGR131130 PQN131130 QAJ131130 QKF131130 QUB131130 RDX131130 RNT131130 RXP131130 SHL131130 SRH131130 TBD131130 TKZ131130 TUV131130 UER131130 UON131130 UYJ131130 VIF131130 VSB131130 WBX131130 WLT131130 WVP131130 H196666 JD196666 SZ196666 ACV196666 AMR196666 AWN196666 BGJ196666 BQF196666 CAB196666 CJX196666 CTT196666 DDP196666 DNL196666 DXH196666 EHD196666 EQZ196666 FAV196666 FKR196666 FUN196666 GEJ196666 GOF196666 GYB196666 HHX196666 HRT196666 IBP196666 ILL196666 IVH196666 JFD196666 JOZ196666 JYV196666 KIR196666 KSN196666 LCJ196666 LMF196666 LWB196666 MFX196666 MPT196666 MZP196666 NJL196666 NTH196666 ODD196666 OMZ196666 OWV196666 PGR196666 PQN196666 QAJ196666 QKF196666 QUB196666 RDX196666 RNT196666 RXP196666 SHL196666 SRH196666 TBD196666 TKZ196666 TUV196666 UER196666 UON196666 UYJ196666 VIF196666 VSB196666 WBX196666 WLT196666 WVP196666 H262202 JD262202 SZ262202 ACV262202 AMR262202 AWN262202 BGJ262202 BQF262202 CAB262202 CJX262202 CTT262202 DDP262202 DNL262202 DXH262202 EHD262202 EQZ262202 FAV262202 FKR262202 FUN262202 GEJ262202 GOF262202 GYB262202 HHX262202 HRT262202 IBP262202 ILL262202 IVH262202 JFD262202 JOZ262202 JYV262202 KIR262202 KSN262202 LCJ262202 LMF262202 LWB262202 MFX262202 MPT262202 MZP262202 NJL262202 NTH262202 ODD262202 OMZ262202 OWV262202 PGR262202 PQN262202 QAJ262202 QKF262202 QUB262202 RDX262202 RNT262202 RXP262202 SHL262202 SRH262202 TBD262202 TKZ262202 TUV262202 UER262202 UON262202 UYJ262202 VIF262202 VSB262202 WBX262202 WLT262202 WVP262202 H327738 JD327738 SZ327738 ACV327738 AMR327738 AWN327738 BGJ327738 BQF327738 CAB327738 CJX327738 CTT327738 DDP327738 DNL327738 DXH327738 EHD327738 EQZ327738 FAV327738 FKR327738 FUN327738 GEJ327738 GOF327738 GYB327738 HHX327738 HRT327738 IBP327738 ILL327738 IVH327738 JFD327738 JOZ327738 JYV327738 KIR327738 KSN327738 LCJ327738 LMF327738 LWB327738 MFX327738 MPT327738 MZP327738 NJL327738 NTH327738 ODD327738 OMZ327738 OWV327738 PGR327738 PQN327738 QAJ327738 QKF327738 QUB327738 RDX327738 RNT327738 RXP327738 SHL327738 SRH327738 TBD327738 TKZ327738 TUV327738 UER327738 UON327738 UYJ327738 VIF327738 VSB327738 WBX327738 WLT327738 WVP327738 H393274 JD393274 SZ393274 ACV393274 AMR393274 AWN393274 BGJ393274 BQF393274 CAB393274 CJX393274 CTT393274 DDP393274 DNL393274 DXH393274 EHD393274 EQZ393274 FAV393274 FKR393274 FUN393274 GEJ393274 GOF393274 GYB393274 HHX393274 HRT393274 IBP393274 ILL393274 IVH393274 JFD393274 JOZ393274 JYV393274 KIR393274 KSN393274 LCJ393274 LMF393274 LWB393274 MFX393274 MPT393274 MZP393274 NJL393274 NTH393274 ODD393274 OMZ393274 OWV393274 PGR393274 PQN393274 QAJ393274 QKF393274 QUB393274 RDX393274 RNT393274 RXP393274 SHL393274 SRH393274 TBD393274 TKZ393274 TUV393274 UER393274 UON393274 UYJ393274 VIF393274 VSB393274 WBX393274 WLT393274 WVP393274 H458810 JD458810 SZ458810 ACV458810 AMR458810 AWN458810 BGJ458810 BQF458810 CAB458810 CJX458810 CTT458810 DDP458810 DNL458810 DXH458810 EHD458810 EQZ458810 FAV458810 FKR458810 FUN458810 GEJ458810 GOF458810 GYB458810 HHX458810 HRT458810 IBP458810 ILL458810 IVH458810 JFD458810 JOZ458810 JYV458810 KIR458810 KSN458810 LCJ458810 LMF458810 LWB458810 MFX458810 MPT458810 MZP458810 NJL458810 NTH458810 ODD458810 OMZ458810 OWV458810 PGR458810 PQN458810 QAJ458810 QKF458810 QUB458810 RDX458810 RNT458810 RXP458810 SHL458810 SRH458810 TBD458810 TKZ458810 TUV458810 UER458810 UON458810 UYJ458810 VIF458810 VSB458810 WBX458810 WLT458810 WVP458810 H524346 JD524346 SZ524346 ACV524346 AMR524346 AWN524346 BGJ524346 BQF524346 CAB524346 CJX524346 CTT524346 DDP524346 DNL524346 DXH524346 EHD524346 EQZ524346 FAV524346 FKR524346 FUN524346 GEJ524346 GOF524346 GYB524346 HHX524346 HRT524346 IBP524346 ILL524346 IVH524346 JFD524346 JOZ524346 JYV524346 KIR524346 KSN524346 LCJ524346 LMF524346 LWB524346 MFX524346 MPT524346 MZP524346 NJL524346 NTH524346 ODD524346 OMZ524346 OWV524346 PGR524346 PQN524346 QAJ524346 QKF524346 QUB524346 RDX524346 RNT524346 RXP524346 SHL524346 SRH524346 TBD524346 TKZ524346 TUV524346 UER524346 UON524346 UYJ524346 VIF524346 VSB524346 WBX524346 WLT524346 WVP524346 H589882 JD589882 SZ589882 ACV589882 AMR589882 AWN589882 BGJ589882 BQF589882 CAB589882 CJX589882 CTT589882 DDP589882 DNL589882 DXH589882 EHD589882 EQZ589882 FAV589882 FKR589882 FUN589882 GEJ589882 GOF589882 GYB589882 HHX589882 HRT589882 IBP589882 ILL589882 IVH589882 JFD589882 JOZ589882 JYV589882 KIR589882 KSN589882 LCJ589882 LMF589882 LWB589882 MFX589882 MPT589882 MZP589882 NJL589882 NTH589882 ODD589882 OMZ589882 OWV589882 PGR589882 PQN589882 QAJ589882 QKF589882 QUB589882 RDX589882 RNT589882 RXP589882 SHL589882 SRH589882 TBD589882 TKZ589882 TUV589882 UER589882 UON589882 UYJ589882 VIF589882 VSB589882 WBX589882 WLT589882 WVP589882 H655418 JD655418 SZ655418 ACV655418 AMR655418 AWN655418 BGJ655418 BQF655418 CAB655418 CJX655418 CTT655418 DDP655418 DNL655418 DXH655418 EHD655418 EQZ655418 FAV655418 FKR655418 FUN655418 GEJ655418 GOF655418 GYB655418 HHX655418 HRT655418 IBP655418 ILL655418 IVH655418 JFD655418 JOZ655418 JYV655418 KIR655418 KSN655418 LCJ655418 LMF655418 LWB655418 MFX655418 MPT655418 MZP655418 NJL655418 NTH655418 ODD655418 OMZ655418 OWV655418 PGR655418 PQN655418 QAJ655418 QKF655418 QUB655418 RDX655418 RNT655418 RXP655418 SHL655418 SRH655418 TBD655418 TKZ655418 TUV655418 UER655418 UON655418 UYJ655418 VIF655418 VSB655418 WBX655418 WLT655418 WVP655418 H720954 JD720954 SZ720954 ACV720954 AMR720954 AWN720954 BGJ720954 BQF720954 CAB720954 CJX720954 CTT720954 DDP720954 DNL720954 DXH720954 EHD720954 EQZ720954 FAV720954 FKR720954 FUN720954 GEJ720954 GOF720954 GYB720954 HHX720954 HRT720954 IBP720954 ILL720954 IVH720954 JFD720954 JOZ720954 JYV720954 KIR720954 KSN720954 LCJ720954 LMF720954 LWB720954 MFX720954 MPT720954 MZP720954 NJL720954 NTH720954 ODD720954 OMZ720954 OWV720954 PGR720954 PQN720954 QAJ720954 QKF720954 QUB720954 RDX720954 RNT720954 RXP720954 SHL720954 SRH720954 TBD720954 TKZ720954 TUV720954 UER720954 UON720954 UYJ720954 VIF720954 VSB720954 WBX720954 WLT720954 WVP720954 H786490 JD786490 SZ786490 ACV786490 AMR786490 AWN786490 BGJ786490 BQF786490 CAB786490 CJX786490 CTT786490 DDP786490 DNL786490 DXH786490 EHD786490 EQZ786490 FAV786490 FKR786490 FUN786490 GEJ786490 GOF786490 GYB786490 HHX786490 HRT786490 IBP786490 ILL786490 IVH786490 JFD786490 JOZ786490 JYV786490 KIR786490 KSN786490 LCJ786490 LMF786490 LWB786490 MFX786490 MPT786490 MZP786490 NJL786490 NTH786490 ODD786490 OMZ786490 OWV786490 PGR786490 PQN786490 QAJ786490 QKF786490 QUB786490 RDX786490 RNT786490 RXP786490 SHL786490 SRH786490 TBD786490 TKZ786490 TUV786490 UER786490 UON786490 UYJ786490 VIF786490 VSB786490 WBX786490 WLT786490 WVP786490 H852026 JD852026 SZ852026 ACV852026 AMR852026 AWN852026 BGJ852026 BQF852026 CAB852026 CJX852026 CTT852026 DDP852026 DNL852026 DXH852026 EHD852026 EQZ852026 FAV852026 FKR852026 FUN852026 GEJ852026 GOF852026 GYB852026 HHX852026 HRT852026 IBP852026 ILL852026 IVH852026 JFD852026 JOZ852026 JYV852026 KIR852026 KSN852026 LCJ852026 LMF852026 LWB852026 MFX852026 MPT852026 MZP852026 NJL852026 NTH852026 ODD852026 OMZ852026 OWV852026 PGR852026 PQN852026 QAJ852026 QKF852026 QUB852026 RDX852026 RNT852026 RXP852026 SHL852026 SRH852026 TBD852026 TKZ852026 TUV852026 UER852026 UON852026 UYJ852026 VIF852026 VSB852026 WBX852026 WLT852026 WVP852026 H917562 JD917562 SZ917562 ACV917562 AMR917562 AWN917562 BGJ917562 BQF917562 CAB917562 CJX917562 CTT917562 DDP917562 DNL917562 DXH917562 EHD917562 EQZ917562 FAV917562 FKR917562 FUN917562 GEJ917562 GOF917562 GYB917562 HHX917562 HRT917562 IBP917562 ILL917562 IVH917562 JFD917562 JOZ917562 JYV917562 KIR917562 KSN917562 LCJ917562 LMF917562 LWB917562 MFX917562 MPT917562 MZP917562 NJL917562 NTH917562 ODD917562 OMZ917562 OWV917562 PGR917562 PQN917562 QAJ917562 QKF917562 QUB917562 RDX917562 RNT917562 RXP917562 SHL917562 SRH917562 TBD917562 TKZ917562 TUV917562 UER917562 UON917562 UYJ917562 VIF917562 VSB917562 WBX917562 WLT917562 WVP917562 H983098 JD983098 SZ983098 ACV983098 AMR983098 AWN983098 BGJ983098 BQF983098 CAB983098 CJX983098 CTT983098 DDP983098 DNL983098 DXH983098 EHD983098 EQZ983098 FAV983098 FKR983098 FUN983098 GEJ983098 GOF983098 GYB983098 HHX983098 HRT983098 IBP983098 ILL983098 IVH983098 JFD983098 JOZ983098 JYV983098 KIR983098 KSN983098 LCJ983098 LMF983098 LWB983098 MFX983098 MPT983098 MZP983098 NJL983098 NTH983098 ODD983098 OMZ983098 OWV983098 PGR983098 PQN983098 QAJ983098 QKF983098 QUB983098 RDX983098 RNT983098 RXP983098 SHL983098 SRH983098 TBD983098 TKZ983098 TUV983098 UER983098 UON983098 UYJ983098 VIF983098 VSB983098 WBX983098 WLT983098 WVP983098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J65598 JF65598 TB65598 ACX65598 AMT65598 AWP65598 BGL65598 BQH65598 CAD65598 CJZ65598 CTV65598 DDR65598 DNN65598 DXJ65598 EHF65598 ERB65598 FAX65598 FKT65598 FUP65598 GEL65598 GOH65598 GYD65598 HHZ65598 HRV65598 IBR65598 ILN65598 IVJ65598 JFF65598 JPB65598 JYX65598 KIT65598 KSP65598 LCL65598 LMH65598 LWD65598 MFZ65598 MPV65598 MZR65598 NJN65598 NTJ65598 ODF65598 ONB65598 OWX65598 PGT65598 PQP65598 QAL65598 QKH65598 QUD65598 RDZ65598 RNV65598 RXR65598 SHN65598 SRJ65598 TBF65598 TLB65598 TUX65598 UET65598 UOP65598 UYL65598 VIH65598 VSD65598 WBZ65598 WLV65598 WVR65598 J131134 JF131134 TB131134 ACX131134 AMT131134 AWP131134 BGL131134 BQH131134 CAD131134 CJZ131134 CTV131134 DDR131134 DNN131134 DXJ131134 EHF131134 ERB131134 FAX131134 FKT131134 FUP131134 GEL131134 GOH131134 GYD131134 HHZ131134 HRV131134 IBR131134 ILN131134 IVJ131134 JFF131134 JPB131134 JYX131134 KIT131134 KSP131134 LCL131134 LMH131134 LWD131134 MFZ131134 MPV131134 MZR131134 NJN131134 NTJ131134 ODF131134 ONB131134 OWX131134 PGT131134 PQP131134 QAL131134 QKH131134 QUD131134 RDZ131134 RNV131134 RXR131134 SHN131134 SRJ131134 TBF131134 TLB131134 TUX131134 UET131134 UOP131134 UYL131134 VIH131134 VSD131134 WBZ131134 WLV131134 WVR131134 J196670 JF196670 TB196670 ACX196670 AMT196670 AWP196670 BGL196670 BQH196670 CAD196670 CJZ196670 CTV196670 DDR196670 DNN196670 DXJ196670 EHF196670 ERB196670 FAX196670 FKT196670 FUP196670 GEL196670 GOH196670 GYD196670 HHZ196670 HRV196670 IBR196670 ILN196670 IVJ196670 JFF196670 JPB196670 JYX196670 KIT196670 KSP196670 LCL196670 LMH196670 LWD196670 MFZ196670 MPV196670 MZR196670 NJN196670 NTJ196670 ODF196670 ONB196670 OWX196670 PGT196670 PQP196670 QAL196670 QKH196670 QUD196670 RDZ196670 RNV196670 RXR196670 SHN196670 SRJ196670 TBF196670 TLB196670 TUX196670 UET196670 UOP196670 UYL196670 VIH196670 VSD196670 WBZ196670 WLV196670 WVR196670 J262206 JF262206 TB262206 ACX262206 AMT262206 AWP262206 BGL262206 BQH262206 CAD262206 CJZ262206 CTV262206 DDR262206 DNN262206 DXJ262206 EHF262206 ERB262206 FAX262206 FKT262206 FUP262206 GEL262206 GOH262206 GYD262206 HHZ262206 HRV262206 IBR262206 ILN262206 IVJ262206 JFF262206 JPB262206 JYX262206 KIT262206 KSP262206 LCL262206 LMH262206 LWD262206 MFZ262206 MPV262206 MZR262206 NJN262206 NTJ262206 ODF262206 ONB262206 OWX262206 PGT262206 PQP262206 QAL262206 QKH262206 QUD262206 RDZ262206 RNV262206 RXR262206 SHN262206 SRJ262206 TBF262206 TLB262206 TUX262206 UET262206 UOP262206 UYL262206 VIH262206 VSD262206 WBZ262206 WLV262206 WVR262206 J327742 JF327742 TB327742 ACX327742 AMT327742 AWP327742 BGL327742 BQH327742 CAD327742 CJZ327742 CTV327742 DDR327742 DNN327742 DXJ327742 EHF327742 ERB327742 FAX327742 FKT327742 FUP327742 GEL327742 GOH327742 GYD327742 HHZ327742 HRV327742 IBR327742 ILN327742 IVJ327742 JFF327742 JPB327742 JYX327742 KIT327742 KSP327742 LCL327742 LMH327742 LWD327742 MFZ327742 MPV327742 MZR327742 NJN327742 NTJ327742 ODF327742 ONB327742 OWX327742 PGT327742 PQP327742 QAL327742 QKH327742 QUD327742 RDZ327742 RNV327742 RXR327742 SHN327742 SRJ327742 TBF327742 TLB327742 TUX327742 UET327742 UOP327742 UYL327742 VIH327742 VSD327742 WBZ327742 WLV327742 WVR327742 J393278 JF393278 TB393278 ACX393278 AMT393278 AWP393278 BGL393278 BQH393278 CAD393278 CJZ393278 CTV393278 DDR393278 DNN393278 DXJ393278 EHF393278 ERB393278 FAX393278 FKT393278 FUP393278 GEL393278 GOH393278 GYD393278 HHZ393278 HRV393278 IBR393278 ILN393278 IVJ393278 JFF393278 JPB393278 JYX393278 KIT393278 KSP393278 LCL393278 LMH393278 LWD393278 MFZ393278 MPV393278 MZR393278 NJN393278 NTJ393278 ODF393278 ONB393278 OWX393278 PGT393278 PQP393278 QAL393278 QKH393278 QUD393278 RDZ393278 RNV393278 RXR393278 SHN393278 SRJ393278 TBF393278 TLB393278 TUX393278 UET393278 UOP393278 UYL393278 VIH393278 VSD393278 WBZ393278 WLV393278 WVR393278 J458814 JF458814 TB458814 ACX458814 AMT458814 AWP458814 BGL458814 BQH458814 CAD458814 CJZ458814 CTV458814 DDR458814 DNN458814 DXJ458814 EHF458814 ERB458814 FAX458814 FKT458814 FUP458814 GEL458814 GOH458814 GYD458814 HHZ458814 HRV458814 IBR458814 ILN458814 IVJ458814 JFF458814 JPB458814 JYX458814 KIT458814 KSP458814 LCL458814 LMH458814 LWD458814 MFZ458814 MPV458814 MZR458814 NJN458814 NTJ458814 ODF458814 ONB458814 OWX458814 PGT458814 PQP458814 QAL458814 QKH458814 QUD458814 RDZ458814 RNV458814 RXR458814 SHN458814 SRJ458814 TBF458814 TLB458814 TUX458814 UET458814 UOP458814 UYL458814 VIH458814 VSD458814 WBZ458814 WLV458814 WVR458814 J524350 JF524350 TB524350 ACX524350 AMT524350 AWP524350 BGL524350 BQH524350 CAD524350 CJZ524350 CTV524350 DDR524350 DNN524350 DXJ524350 EHF524350 ERB524350 FAX524350 FKT524350 FUP524350 GEL524350 GOH524350 GYD524350 HHZ524350 HRV524350 IBR524350 ILN524350 IVJ524350 JFF524350 JPB524350 JYX524350 KIT524350 KSP524350 LCL524350 LMH524350 LWD524350 MFZ524350 MPV524350 MZR524350 NJN524350 NTJ524350 ODF524350 ONB524350 OWX524350 PGT524350 PQP524350 QAL524350 QKH524350 QUD524350 RDZ524350 RNV524350 RXR524350 SHN524350 SRJ524350 TBF524350 TLB524350 TUX524350 UET524350 UOP524350 UYL524350 VIH524350 VSD524350 WBZ524350 WLV524350 WVR524350 J589886 JF589886 TB589886 ACX589886 AMT589886 AWP589886 BGL589886 BQH589886 CAD589886 CJZ589886 CTV589886 DDR589886 DNN589886 DXJ589886 EHF589886 ERB589886 FAX589886 FKT589886 FUP589886 GEL589886 GOH589886 GYD589886 HHZ589886 HRV589886 IBR589886 ILN589886 IVJ589886 JFF589886 JPB589886 JYX589886 KIT589886 KSP589886 LCL589886 LMH589886 LWD589886 MFZ589886 MPV589886 MZR589886 NJN589886 NTJ589886 ODF589886 ONB589886 OWX589886 PGT589886 PQP589886 QAL589886 QKH589886 QUD589886 RDZ589886 RNV589886 RXR589886 SHN589886 SRJ589886 TBF589886 TLB589886 TUX589886 UET589886 UOP589886 UYL589886 VIH589886 VSD589886 WBZ589886 WLV589886 WVR589886 J655422 JF655422 TB655422 ACX655422 AMT655422 AWP655422 BGL655422 BQH655422 CAD655422 CJZ655422 CTV655422 DDR655422 DNN655422 DXJ655422 EHF655422 ERB655422 FAX655422 FKT655422 FUP655422 GEL655422 GOH655422 GYD655422 HHZ655422 HRV655422 IBR655422 ILN655422 IVJ655422 JFF655422 JPB655422 JYX655422 KIT655422 KSP655422 LCL655422 LMH655422 LWD655422 MFZ655422 MPV655422 MZR655422 NJN655422 NTJ655422 ODF655422 ONB655422 OWX655422 PGT655422 PQP655422 QAL655422 QKH655422 QUD655422 RDZ655422 RNV655422 RXR655422 SHN655422 SRJ655422 TBF655422 TLB655422 TUX655422 UET655422 UOP655422 UYL655422 VIH655422 VSD655422 WBZ655422 WLV655422 WVR655422 J720958 JF720958 TB720958 ACX720958 AMT720958 AWP720958 BGL720958 BQH720958 CAD720958 CJZ720958 CTV720958 DDR720958 DNN720958 DXJ720958 EHF720958 ERB720958 FAX720958 FKT720958 FUP720958 GEL720958 GOH720958 GYD720958 HHZ720958 HRV720958 IBR720958 ILN720958 IVJ720958 JFF720958 JPB720958 JYX720958 KIT720958 KSP720958 LCL720958 LMH720958 LWD720958 MFZ720958 MPV720958 MZR720958 NJN720958 NTJ720958 ODF720958 ONB720958 OWX720958 PGT720958 PQP720958 QAL720958 QKH720958 QUD720958 RDZ720958 RNV720958 RXR720958 SHN720958 SRJ720958 TBF720958 TLB720958 TUX720958 UET720958 UOP720958 UYL720958 VIH720958 VSD720958 WBZ720958 WLV720958 WVR720958 J786494 JF786494 TB786494 ACX786494 AMT786494 AWP786494 BGL786494 BQH786494 CAD786494 CJZ786494 CTV786494 DDR786494 DNN786494 DXJ786494 EHF786494 ERB786494 FAX786494 FKT786494 FUP786494 GEL786494 GOH786494 GYD786494 HHZ786494 HRV786494 IBR786494 ILN786494 IVJ786494 JFF786494 JPB786494 JYX786494 KIT786494 KSP786494 LCL786494 LMH786494 LWD786494 MFZ786494 MPV786494 MZR786494 NJN786494 NTJ786494 ODF786494 ONB786494 OWX786494 PGT786494 PQP786494 QAL786494 QKH786494 QUD786494 RDZ786494 RNV786494 RXR786494 SHN786494 SRJ786494 TBF786494 TLB786494 TUX786494 UET786494 UOP786494 UYL786494 VIH786494 VSD786494 WBZ786494 WLV786494 WVR786494 J852030 JF852030 TB852030 ACX852030 AMT852030 AWP852030 BGL852030 BQH852030 CAD852030 CJZ852030 CTV852030 DDR852030 DNN852030 DXJ852030 EHF852030 ERB852030 FAX852030 FKT852030 FUP852030 GEL852030 GOH852030 GYD852030 HHZ852030 HRV852030 IBR852030 ILN852030 IVJ852030 JFF852030 JPB852030 JYX852030 KIT852030 KSP852030 LCL852030 LMH852030 LWD852030 MFZ852030 MPV852030 MZR852030 NJN852030 NTJ852030 ODF852030 ONB852030 OWX852030 PGT852030 PQP852030 QAL852030 QKH852030 QUD852030 RDZ852030 RNV852030 RXR852030 SHN852030 SRJ852030 TBF852030 TLB852030 TUX852030 UET852030 UOP852030 UYL852030 VIH852030 VSD852030 WBZ852030 WLV852030 WVR852030 J917566 JF917566 TB917566 ACX917566 AMT917566 AWP917566 BGL917566 BQH917566 CAD917566 CJZ917566 CTV917566 DDR917566 DNN917566 DXJ917566 EHF917566 ERB917566 FAX917566 FKT917566 FUP917566 GEL917566 GOH917566 GYD917566 HHZ917566 HRV917566 IBR917566 ILN917566 IVJ917566 JFF917566 JPB917566 JYX917566 KIT917566 KSP917566 LCL917566 LMH917566 LWD917566 MFZ917566 MPV917566 MZR917566 NJN917566 NTJ917566 ODF917566 ONB917566 OWX917566 PGT917566 PQP917566 QAL917566 QKH917566 QUD917566 RDZ917566 RNV917566 RXR917566 SHN917566 SRJ917566 TBF917566 TLB917566 TUX917566 UET917566 UOP917566 UYL917566 VIH917566 VSD917566 WBZ917566 WLV917566 WVR917566 J983102 JF983102 TB983102 ACX983102 AMT983102 AWP983102 BGL983102 BQH983102 CAD983102 CJZ983102 CTV983102 DDR983102 DNN983102 DXJ983102 EHF983102 ERB983102 FAX983102 FKT983102 FUP983102 GEL983102 GOH983102 GYD983102 HHZ983102 HRV983102 IBR983102 ILN983102 IVJ983102 JFF983102 JPB983102 JYX983102 KIT983102 KSP983102 LCL983102 LMH983102 LWD983102 MFZ983102 MPV983102 MZR983102 NJN983102 NTJ983102 ODF983102 ONB983102 OWX983102 PGT983102 PQP983102 QAL983102 QKH983102 QUD983102 RDZ983102 RNV983102 RXR983102 SHN983102 SRJ983102 TBF983102 TLB983102 TUX983102 UET983102 UOP983102 UYL983102 VIH983102 VSD983102 WBZ983102 WLV983102 WVR983102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xm:sqref>
        </x14:dataValidation>
      </x14:dataValidations>
    </ext>
  </extLst>
</worksheet>
</file>

<file path=xl/worksheets/sheet6.xml><?xml version="1.0" encoding="utf-8"?>
<worksheet xmlns="http://schemas.openxmlformats.org/spreadsheetml/2006/main" xmlns:r="http://schemas.openxmlformats.org/officeDocument/2006/relationships">
  <sheetPr codeName="Sheet138">
    <pageSetUpPr fitToPage="1"/>
  </sheetPr>
  <dimension ref="A1:T79"/>
  <sheetViews>
    <sheetView showGridLines="0" showZeros="0" topLeftCell="A22" workbookViewId="0">
      <selection activeCell="S17" sqref="S17"/>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9.140625" style="195" hidden="1" customWidth="1"/>
    <col min="19" max="19" width="8.7109375" style="195" customWidth="1"/>
    <col min="20" max="20" width="9.140625" style="195" hidden="1" customWidth="1"/>
    <col min="21"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0" style="195" hidden="1" customWidth="1"/>
    <col min="275" max="275" width="8.7109375" style="195" customWidth="1"/>
    <col min="276" max="276" width="0" style="195" hidden="1" customWidth="1"/>
    <col min="277"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0" style="195" hidden="1" customWidth="1"/>
    <col min="531" max="531" width="8.7109375" style="195" customWidth="1"/>
    <col min="532" max="532" width="0" style="195" hidden="1" customWidth="1"/>
    <col min="533"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0" style="195" hidden="1" customWidth="1"/>
    <col min="787" max="787" width="8.7109375" style="195" customWidth="1"/>
    <col min="788" max="788" width="0" style="195" hidden="1" customWidth="1"/>
    <col min="789"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0" style="195" hidden="1" customWidth="1"/>
    <col min="1043" max="1043" width="8.7109375" style="195" customWidth="1"/>
    <col min="1044" max="1044" width="0" style="195" hidden="1" customWidth="1"/>
    <col min="1045"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0" style="195" hidden="1" customWidth="1"/>
    <col min="1299" max="1299" width="8.7109375" style="195" customWidth="1"/>
    <col min="1300" max="1300" width="0" style="195" hidden="1" customWidth="1"/>
    <col min="1301"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0" style="195" hidden="1" customWidth="1"/>
    <col min="1555" max="1555" width="8.7109375" style="195" customWidth="1"/>
    <col min="1556" max="1556" width="0" style="195" hidden="1" customWidth="1"/>
    <col min="1557"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0" style="195" hidden="1" customWidth="1"/>
    <col min="1811" max="1811" width="8.7109375" style="195" customWidth="1"/>
    <col min="1812" max="1812" width="0" style="195" hidden="1" customWidth="1"/>
    <col min="1813"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0" style="195" hidden="1" customWidth="1"/>
    <col min="2067" max="2067" width="8.7109375" style="195" customWidth="1"/>
    <col min="2068" max="2068" width="0" style="195" hidden="1" customWidth="1"/>
    <col min="2069"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0" style="195" hidden="1" customWidth="1"/>
    <col min="2323" max="2323" width="8.7109375" style="195" customWidth="1"/>
    <col min="2324" max="2324" width="0" style="195" hidden="1" customWidth="1"/>
    <col min="2325"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0" style="195" hidden="1" customWidth="1"/>
    <col min="2579" max="2579" width="8.7109375" style="195" customWidth="1"/>
    <col min="2580" max="2580" width="0" style="195" hidden="1" customWidth="1"/>
    <col min="2581"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0" style="195" hidden="1" customWidth="1"/>
    <col min="2835" max="2835" width="8.7109375" style="195" customWidth="1"/>
    <col min="2836" max="2836" width="0" style="195" hidden="1" customWidth="1"/>
    <col min="2837"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0" style="195" hidden="1" customWidth="1"/>
    <col min="3091" max="3091" width="8.7109375" style="195" customWidth="1"/>
    <col min="3092" max="3092" width="0" style="195" hidden="1" customWidth="1"/>
    <col min="3093"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0" style="195" hidden="1" customWidth="1"/>
    <col min="3347" max="3347" width="8.7109375" style="195" customWidth="1"/>
    <col min="3348" max="3348" width="0" style="195" hidden="1" customWidth="1"/>
    <col min="3349"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0" style="195" hidden="1" customWidth="1"/>
    <col min="3603" max="3603" width="8.7109375" style="195" customWidth="1"/>
    <col min="3604" max="3604" width="0" style="195" hidden="1" customWidth="1"/>
    <col min="3605"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0" style="195" hidden="1" customWidth="1"/>
    <col min="3859" max="3859" width="8.7109375" style="195" customWidth="1"/>
    <col min="3860" max="3860" width="0" style="195" hidden="1" customWidth="1"/>
    <col min="3861"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0" style="195" hidden="1" customWidth="1"/>
    <col min="4115" max="4115" width="8.7109375" style="195" customWidth="1"/>
    <col min="4116" max="4116" width="0" style="195" hidden="1" customWidth="1"/>
    <col min="4117"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0" style="195" hidden="1" customWidth="1"/>
    <col min="4371" max="4371" width="8.7109375" style="195" customWidth="1"/>
    <col min="4372" max="4372" width="0" style="195" hidden="1" customWidth="1"/>
    <col min="4373"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0" style="195" hidden="1" customWidth="1"/>
    <col min="4627" max="4627" width="8.7109375" style="195" customWidth="1"/>
    <col min="4628" max="4628" width="0" style="195" hidden="1" customWidth="1"/>
    <col min="4629"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0" style="195" hidden="1" customWidth="1"/>
    <col min="4883" max="4883" width="8.7109375" style="195" customWidth="1"/>
    <col min="4884" max="4884" width="0" style="195" hidden="1" customWidth="1"/>
    <col min="4885"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0" style="195" hidden="1" customWidth="1"/>
    <col min="5139" max="5139" width="8.7109375" style="195" customWidth="1"/>
    <col min="5140" max="5140" width="0" style="195" hidden="1" customWidth="1"/>
    <col min="5141"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0" style="195" hidden="1" customWidth="1"/>
    <col min="5395" max="5395" width="8.7109375" style="195" customWidth="1"/>
    <col min="5396" max="5396" width="0" style="195" hidden="1" customWidth="1"/>
    <col min="5397"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0" style="195" hidden="1" customWidth="1"/>
    <col min="5651" max="5651" width="8.7109375" style="195" customWidth="1"/>
    <col min="5652" max="5652" width="0" style="195" hidden="1" customWidth="1"/>
    <col min="5653"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0" style="195" hidden="1" customWidth="1"/>
    <col min="5907" max="5907" width="8.7109375" style="195" customWidth="1"/>
    <col min="5908" max="5908" width="0" style="195" hidden="1" customWidth="1"/>
    <col min="5909"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0" style="195" hidden="1" customWidth="1"/>
    <col min="6163" max="6163" width="8.7109375" style="195" customWidth="1"/>
    <col min="6164" max="6164" width="0" style="195" hidden="1" customWidth="1"/>
    <col min="6165"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0" style="195" hidden="1" customWidth="1"/>
    <col min="6419" max="6419" width="8.7109375" style="195" customWidth="1"/>
    <col min="6420" max="6420" width="0" style="195" hidden="1" customWidth="1"/>
    <col min="6421"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0" style="195" hidden="1" customWidth="1"/>
    <col min="6675" max="6675" width="8.7109375" style="195" customWidth="1"/>
    <col min="6676" max="6676" width="0" style="195" hidden="1" customWidth="1"/>
    <col min="6677"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0" style="195" hidden="1" customWidth="1"/>
    <col min="6931" max="6931" width="8.7109375" style="195" customWidth="1"/>
    <col min="6932" max="6932" width="0" style="195" hidden="1" customWidth="1"/>
    <col min="6933"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0" style="195" hidden="1" customWidth="1"/>
    <col min="7187" max="7187" width="8.7109375" style="195" customWidth="1"/>
    <col min="7188" max="7188" width="0" style="195" hidden="1" customWidth="1"/>
    <col min="7189"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0" style="195" hidden="1" customWidth="1"/>
    <col min="7443" max="7443" width="8.7109375" style="195" customWidth="1"/>
    <col min="7444" max="7444" width="0" style="195" hidden="1" customWidth="1"/>
    <col min="7445"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0" style="195" hidden="1" customWidth="1"/>
    <col min="7699" max="7699" width="8.7109375" style="195" customWidth="1"/>
    <col min="7700" max="7700" width="0" style="195" hidden="1" customWidth="1"/>
    <col min="7701"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0" style="195" hidden="1" customWidth="1"/>
    <col min="7955" max="7955" width="8.7109375" style="195" customWidth="1"/>
    <col min="7956" max="7956" width="0" style="195" hidden="1" customWidth="1"/>
    <col min="7957"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0" style="195" hidden="1" customWidth="1"/>
    <col min="8211" max="8211" width="8.7109375" style="195" customWidth="1"/>
    <col min="8212" max="8212" width="0" style="195" hidden="1" customWidth="1"/>
    <col min="8213"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0" style="195" hidden="1" customWidth="1"/>
    <col min="8467" max="8467" width="8.7109375" style="195" customWidth="1"/>
    <col min="8468" max="8468" width="0" style="195" hidden="1" customWidth="1"/>
    <col min="8469"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0" style="195" hidden="1" customWidth="1"/>
    <col min="8723" max="8723" width="8.7109375" style="195" customWidth="1"/>
    <col min="8724" max="8724" width="0" style="195" hidden="1" customWidth="1"/>
    <col min="8725"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0" style="195" hidden="1" customWidth="1"/>
    <col min="8979" max="8979" width="8.7109375" style="195" customWidth="1"/>
    <col min="8980" max="8980" width="0" style="195" hidden="1" customWidth="1"/>
    <col min="8981"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0" style="195" hidden="1" customWidth="1"/>
    <col min="9235" max="9235" width="8.7109375" style="195" customWidth="1"/>
    <col min="9236" max="9236" width="0" style="195" hidden="1" customWidth="1"/>
    <col min="9237"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0" style="195" hidden="1" customWidth="1"/>
    <col min="9491" max="9491" width="8.7109375" style="195" customWidth="1"/>
    <col min="9492" max="9492" width="0" style="195" hidden="1" customWidth="1"/>
    <col min="9493"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0" style="195" hidden="1" customWidth="1"/>
    <col min="9747" max="9747" width="8.7109375" style="195" customWidth="1"/>
    <col min="9748" max="9748" width="0" style="195" hidden="1" customWidth="1"/>
    <col min="9749"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0" style="195" hidden="1" customWidth="1"/>
    <col min="10003" max="10003" width="8.7109375" style="195" customWidth="1"/>
    <col min="10004" max="10004" width="0" style="195" hidden="1" customWidth="1"/>
    <col min="10005"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0" style="195" hidden="1" customWidth="1"/>
    <col min="10259" max="10259" width="8.7109375" style="195" customWidth="1"/>
    <col min="10260" max="10260" width="0" style="195" hidden="1" customWidth="1"/>
    <col min="10261"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0" style="195" hidden="1" customWidth="1"/>
    <col min="10515" max="10515" width="8.7109375" style="195" customWidth="1"/>
    <col min="10516" max="10516" width="0" style="195" hidden="1" customWidth="1"/>
    <col min="10517"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0" style="195" hidden="1" customWidth="1"/>
    <col min="10771" max="10771" width="8.7109375" style="195" customWidth="1"/>
    <col min="10772" max="10772" width="0" style="195" hidden="1" customWidth="1"/>
    <col min="10773"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0" style="195" hidden="1" customWidth="1"/>
    <col min="11027" max="11027" width="8.7109375" style="195" customWidth="1"/>
    <col min="11028" max="11028" width="0" style="195" hidden="1" customWidth="1"/>
    <col min="11029"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0" style="195" hidden="1" customWidth="1"/>
    <col min="11283" max="11283" width="8.7109375" style="195" customWidth="1"/>
    <col min="11284" max="11284" width="0" style="195" hidden="1" customWidth="1"/>
    <col min="11285"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0" style="195" hidden="1" customWidth="1"/>
    <col min="11539" max="11539" width="8.7109375" style="195" customWidth="1"/>
    <col min="11540" max="11540" width="0" style="195" hidden="1" customWidth="1"/>
    <col min="11541"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0" style="195" hidden="1" customWidth="1"/>
    <col min="11795" max="11795" width="8.7109375" style="195" customWidth="1"/>
    <col min="11796" max="11796" width="0" style="195" hidden="1" customWidth="1"/>
    <col min="11797"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0" style="195" hidden="1" customWidth="1"/>
    <col min="12051" max="12051" width="8.7109375" style="195" customWidth="1"/>
    <col min="12052" max="12052" width="0" style="195" hidden="1" customWidth="1"/>
    <col min="12053"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0" style="195" hidden="1" customWidth="1"/>
    <col min="12307" max="12307" width="8.7109375" style="195" customWidth="1"/>
    <col min="12308" max="12308" width="0" style="195" hidden="1" customWidth="1"/>
    <col min="12309"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0" style="195" hidden="1" customWidth="1"/>
    <col min="12563" max="12563" width="8.7109375" style="195" customWidth="1"/>
    <col min="12564" max="12564" width="0" style="195" hidden="1" customWidth="1"/>
    <col min="12565"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0" style="195" hidden="1" customWidth="1"/>
    <col min="12819" max="12819" width="8.7109375" style="195" customWidth="1"/>
    <col min="12820" max="12820" width="0" style="195" hidden="1" customWidth="1"/>
    <col min="12821"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0" style="195" hidden="1" customWidth="1"/>
    <col min="13075" max="13075" width="8.7109375" style="195" customWidth="1"/>
    <col min="13076" max="13076" width="0" style="195" hidden="1" customWidth="1"/>
    <col min="13077"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0" style="195" hidden="1" customWidth="1"/>
    <col min="13331" max="13331" width="8.7109375" style="195" customWidth="1"/>
    <col min="13332" max="13332" width="0" style="195" hidden="1" customWidth="1"/>
    <col min="13333"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0" style="195" hidden="1" customWidth="1"/>
    <col min="13587" max="13587" width="8.7109375" style="195" customWidth="1"/>
    <col min="13588" max="13588" width="0" style="195" hidden="1" customWidth="1"/>
    <col min="13589"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0" style="195" hidden="1" customWidth="1"/>
    <col min="13843" max="13843" width="8.7109375" style="195" customWidth="1"/>
    <col min="13844" max="13844" width="0" style="195" hidden="1" customWidth="1"/>
    <col min="13845"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0" style="195" hidden="1" customWidth="1"/>
    <col min="14099" max="14099" width="8.7109375" style="195" customWidth="1"/>
    <col min="14100" max="14100" width="0" style="195" hidden="1" customWidth="1"/>
    <col min="14101"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0" style="195" hidden="1" customWidth="1"/>
    <col min="14355" max="14355" width="8.7109375" style="195" customWidth="1"/>
    <col min="14356" max="14356" width="0" style="195" hidden="1" customWidth="1"/>
    <col min="14357"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0" style="195" hidden="1" customWidth="1"/>
    <col min="14611" max="14611" width="8.7109375" style="195" customWidth="1"/>
    <col min="14612" max="14612" width="0" style="195" hidden="1" customWidth="1"/>
    <col min="14613"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0" style="195" hidden="1" customWidth="1"/>
    <col min="14867" max="14867" width="8.7109375" style="195" customWidth="1"/>
    <col min="14868" max="14868" width="0" style="195" hidden="1" customWidth="1"/>
    <col min="14869"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0" style="195" hidden="1" customWidth="1"/>
    <col min="15123" max="15123" width="8.7109375" style="195" customWidth="1"/>
    <col min="15124" max="15124" width="0" style="195" hidden="1" customWidth="1"/>
    <col min="15125"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0" style="195" hidden="1" customWidth="1"/>
    <col min="15379" max="15379" width="8.7109375" style="195" customWidth="1"/>
    <col min="15380" max="15380" width="0" style="195" hidden="1" customWidth="1"/>
    <col min="15381"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0" style="195" hidden="1" customWidth="1"/>
    <col min="15635" max="15635" width="8.7109375" style="195" customWidth="1"/>
    <col min="15636" max="15636" width="0" style="195" hidden="1" customWidth="1"/>
    <col min="15637"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0" style="195" hidden="1" customWidth="1"/>
    <col min="15891" max="15891" width="8.7109375" style="195" customWidth="1"/>
    <col min="15892" max="15892" width="0" style="195" hidden="1" customWidth="1"/>
    <col min="15893"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0" style="195" hidden="1" customWidth="1"/>
    <col min="16147" max="16147" width="8.7109375" style="195" customWidth="1"/>
    <col min="16148" max="16148" width="0" style="195" hidden="1" customWidth="1"/>
    <col min="16149" max="16384" width="9.140625" style="195"/>
  </cols>
  <sheetData>
    <row r="1" spans="1:20" s="140" customFormat="1" ht="21.75" customHeight="1">
      <c r="A1" s="135" t="s">
        <v>161</v>
      </c>
      <c r="B1" s="135"/>
      <c r="C1" s="136"/>
      <c r="D1" s="136"/>
      <c r="E1" s="136"/>
      <c r="F1" s="136"/>
      <c r="G1" s="136"/>
      <c r="H1" s="136"/>
      <c r="I1" s="137"/>
      <c r="J1" s="138" t="s">
        <v>158</v>
      </c>
      <c r="K1" s="138"/>
      <c r="L1" s="139"/>
      <c r="M1" s="137"/>
      <c r="N1" s="137" t="s">
        <v>41</v>
      </c>
      <c r="O1" s="137"/>
      <c r="P1" s="136"/>
      <c r="Q1" s="137"/>
    </row>
    <row r="2" spans="1:20" s="145" customFormat="1">
      <c r="A2" s="141" t="s">
        <v>162</v>
      </c>
      <c r="B2" s="141"/>
      <c r="C2" s="141"/>
      <c r="D2" s="141"/>
      <c r="E2" s="141"/>
      <c r="F2" s="142"/>
      <c r="G2" s="143"/>
      <c r="H2" s="143"/>
      <c r="I2" s="144"/>
      <c r="J2" s="138" t="s">
        <v>1</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18">
        <v>42522</v>
      </c>
      <c r="B4" s="418"/>
      <c r="C4" s="418"/>
      <c r="D4" s="151"/>
      <c r="E4" s="151"/>
      <c r="F4" s="151" t="s">
        <v>163</v>
      </c>
      <c r="G4" s="152"/>
      <c r="H4" s="151"/>
      <c r="I4" s="153"/>
      <c r="J4" s="22" t="s">
        <v>164</v>
      </c>
      <c r="K4" s="153"/>
      <c r="L4" s="154">
        <v>0</v>
      </c>
      <c r="M4" s="153"/>
      <c r="N4" s="151"/>
      <c r="O4" s="153"/>
      <c r="P4" s="151"/>
      <c r="Q4" s="155" t="s">
        <v>165</v>
      </c>
    </row>
    <row r="5" spans="1:20" s="150" customFormat="1" ht="9">
      <c r="A5" s="157"/>
      <c r="B5" s="158" t="s">
        <v>7</v>
      </c>
      <c r="C5" s="158" t="s">
        <v>42</v>
      </c>
      <c r="D5" s="158" t="s">
        <v>8</v>
      </c>
      <c r="E5" s="159" t="s">
        <v>9</v>
      </c>
      <c r="F5" s="159" t="s">
        <v>10</v>
      </c>
      <c r="G5" s="159"/>
      <c r="H5" s="159" t="s">
        <v>11</v>
      </c>
      <c r="I5" s="159"/>
      <c r="J5" s="158" t="s">
        <v>12</v>
      </c>
      <c r="K5" s="160"/>
      <c r="L5" s="158" t="s">
        <v>13</v>
      </c>
      <c r="M5" s="160"/>
      <c r="N5" s="158" t="s">
        <v>14</v>
      </c>
      <c r="O5" s="160"/>
      <c r="P5" s="158" t="s">
        <v>43</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v>0</v>
      </c>
      <c r="C7" s="170">
        <v>0</v>
      </c>
      <c r="D7" s="171">
        <v>1</v>
      </c>
      <c r="E7" s="172" t="s">
        <v>166</v>
      </c>
      <c r="F7" s="172" t="s">
        <v>167</v>
      </c>
      <c r="G7" s="172"/>
      <c r="H7" s="172">
        <v>0</v>
      </c>
      <c r="I7" s="173"/>
      <c r="J7" s="174"/>
      <c r="K7" s="174"/>
      <c r="L7" s="174"/>
      <c r="M7" s="174"/>
      <c r="N7" s="175"/>
      <c r="O7" s="176"/>
      <c r="P7" s="177"/>
      <c r="Q7" s="178"/>
      <c r="R7" s="179"/>
      <c r="T7" s="181" t="s">
        <v>16</v>
      </c>
    </row>
    <row r="8" spans="1:20" s="180" customFormat="1" ht="9.6" customHeight="1">
      <c r="A8" s="182"/>
      <c r="B8" s="183"/>
      <c r="C8" s="183"/>
      <c r="D8" s="183"/>
      <c r="E8" s="174"/>
      <c r="F8" s="174"/>
      <c r="G8" s="184"/>
      <c r="H8" s="185" t="s">
        <v>16</v>
      </c>
      <c r="I8" s="186" t="s">
        <v>159</v>
      </c>
      <c r="J8" s="187" t="s">
        <v>166</v>
      </c>
      <c r="K8" s="187"/>
      <c r="L8" s="174"/>
      <c r="M8" s="174"/>
      <c r="N8" s="175"/>
      <c r="O8" s="176"/>
      <c r="P8" s="177"/>
      <c r="Q8" s="178"/>
      <c r="R8" s="179"/>
      <c r="T8" s="188" t="s">
        <v>168</v>
      </c>
    </row>
    <row r="9" spans="1:20" s="180" customFormat="1" ht="9.6" customHeight="1">
      <c r="A9" s="182">
        <v>2</v>
      </c>
      <c r="B9" s="170">
        <v>0</v>
      </c>
      <c r="C9" s="170">
        <v>0</v>
      </c>
      <c r="D9" s="171">
        <v>8</v>
      </c>
      <c r="E9" s="170" t="s">
        <v>169</v>
      </c>
      <c r="F9" s="170" t="s">
        <v>170</v>
      </c>
      <c r="G9" s="170"/>
      <c r="H9" s="170">
        <v>0</v>
      </c>
      <c r="I9" s="189"/>
      <c r="J9" s="174" t="s">
        <v>160</v>
      </c>
      <c r="K9" s="190"/>
      <c r="L9" s="174"/>
      <c r="M9" s="174"/>
      <c r="N9" s="175"/>
      <c r="O9" s="176"/>
      <c r="P9" s="177"/>
      <c r="Q9" s="178"/>
      <c r="R9" s="179"/>
      <c r="T9" s="188" t="s">
        <v>171</v>
      </c>
    </row>
    <row r="10" spans="1:20" s="180" customFormat="1" ht="9.6" customHeight="1">
      <c r="A10" s="182"/>
      <c r="B10" s="183"/>
      <c r="C10" s="183"/>
      <c r="D10" s="191"/>
      <c r="E10" s="174"/>
      <c r="F10" s="174"/>
      <c r="G10" s="184"/>
      <c r="H10" s="174"/>
      <c r="I10" s="192"/>
      <c r="J10" s="185" t="s">
        <v>16</v>
      </c>
      <c r="K10" s="193"/>
      <c r="L10" s="187" t="s">
        <v>41</v>
      </c>
      <c r="M10" s="194"/>
      <c r="N10" s="196"/>
      <c r="O10" s="196"/>
      <c r="P10" s="177"/>
      <c r="Q10" s="178"/>
      <c r="R10" s="179"/>
      <c r="T10" s="188" t="s">
        <v>172</v>
      </c>
    </row>
    <row r="11" spans="1:20" s="180" customFormat="1" ht="9.6" customHeight="1">
      <c r="A11" s="182">
        <v>3</v>
      </c>
      <c r="B11" s="170">
        <v>0</v>
      </c>
      <c r="C11" s="170">
        <v>0</v>
      </c>
      <c r="D11" s="171">
        <v>13</v>
      </c>
      <c r="E11" s="170" t="s">
        <v>76</v>
      </c>
      <c r="F11" s="170" t="s">
        <v>78</v>
      </c>
      <c r="G11" s="170"/>
      <c r="H11" s="170">
        <v>0</v>
      </c>
      <c r="I11" s="173"/>
      <c r="J11" s="174"/>
      <c r="K11" s="197"/>
      <c r="L11" s="174"/>
      <c r="M11" s="198"/>
      <c r="N11" s="196"/>
      <c r="O11" s="196"/>
      <c r="P11" s="177"/>
      <c r="Q11" s="178"/>
      <c r="R11" s="179"/>
      <c r="T11" s="188" t="s">
        <v>173</v>
      </c>
    </row>
    <row r="12" spans="1:20" s="180" customFormat="1" ht="9.6" customHeight="1">
      <c r="A12" s="182"/>
      <c r="B12" s="183"/>
      <c r="C12" s="183"/>
      <c r="D12" s="191"/>
      <c r="E12" s="174"/>
      <c r="F12" s="174"/>
      <c r="G12" s="184"/>
      <c r="H12" s="185" t="s">
        <v>16</v>
      </c>
      <c r="I12" s="186" t="s">
        <v>89</v>
      </c>
      <c r="J12" s="187" t="s">
        <v>76</v>
      </c>
      <c r="K12" s="199"/>
      <c r="L12" s="174"/>
      <c r="M12" s="198"/>
      <c r="N12" s="196"/>
      <c r="O12" s="196"/>
      <c r="P12" s="177"/>
      <c r="Q12" s="178"/>
      <c r="R12" s="179"/>
      <c r="T12" s="188" t="s">
        <v>174</v>
      </c>
    </row>
    <row r="13" spans="1:20" s="180" customFormat="1" ht="9.6" customHeight="1">
      <c r="A13" s="182">
        <v>4</v>
      </c>
      <c r="B13" s="170">
        <v>0</v>
      </c>
      <c r="C13" s="170">
        <v>0</v>
      </c>
      <c r="D13" s="171">
        <v>12</v>
      </c>
      <c r="E13" s="170" t="s">
        <v>175</v>
      </c>
      <c r="F13" s="170" t="s">
        <v>176</v>
      </c>
      <c r="G13" s="170"/>
      <c r="H13" s="170">
        <v>0</v>
      </c>
      <c r="I13" s="200"/>
      <c r="J13" s="174" t="s">
        <v>160</v>
      </c>
      <c r="K13" s="174"/>
      <c r="L13" s="174"/>
      <c r="M13" s="198"/>
      <c r="N13" s="196"/>
      <c r="O13" s="196"/>
      <c r="P13" s="177"/>
      <c r="Q13" s="178"/>
      <c r="R13" s="179"/>
      <c r="T13" s="188" t="s">
        <v>177</v>
      </c>
    </row>
    <row r="14" spans="1:20" s="180" customFormat="1" ht="9.6" customHeight="1">
      <c r="A14" s="182"/>
      <c r="B14" s="183"/>
      <c r="C14" s="183"/>
      <c r="D14" s="191"/>
      <c r="E14" s="174"/>
      <c r="F14" s="174"/>
      <c r="G14" s="184"/>
      <c r="H14" s="201"/>
      <c r="I14" s="192"/>
      <c r="J14" s="174"/>
      <c r="K14" s="174"/>
      <c r="L14" s="185" t="s">
        <v>16</v>
      </c>
      <c r="M14" s="193"/>
      <c r="N14" s="187" t="s">
        <v>41</v>
      </c>
      <c r="O14" s="194"/>
      <c r="P14" s="177"/>
      <c r="Q14" s="178"/>
      <c r="R14" s="179"/>
      <c r="T14" s="188" t="s">
        <v>178</v>
      </c>
    </row>
    <row r="15" spans="1:20" s="180" customFormat="1" ht="9.6" customHeight="1">
      <c r="A15" s="169">
        <v>5</v>
      </c>
      <c r="B15" s="170">
        <v>0</v>
      </c>
      <c r="C15" s="170">
        <v>0</v>
      </c>
      <c r="D15" s="171">
        <v>4</v>
      </c>
      <c r="E15" s="172" t="s">
        <v>179</v>
      </c>
      <c r="F15" s="172" t="s">
        <v>180</v>
      </c>
      <c r="G15" s="172"/>
      <c r="H15" s="172">
        <v>0</v>
      </c>
      <c r="I15" s="202"/>
      <c r="J15" s="174"/>
      <c r="K15" s="174"/>
      <c r="L15" s="174"/>
      <c r="M15" s="198"/>
      <c r="N15" s="174"/>
      <c r="O15" s="198"/>
      <c r="P15" s="177"/>
      <c r="Q15" s="178"/>
      <c r="R15" s="179"/>
      <c r="T15" s="188" t="s">
        <v>58</v>
      </c>
    </row>
    <row r="16" spans="1:20" s="180" customFormat="1" ht="9.6" customHeight="1" thickBot="1">
      <c r="A16" s="182"/>
      <c r="B16" s="183"/>
      <c r="C16" s="183"/>
      <c r="D16" s="191"/>
      <c r="E16" s="174"/>
      <c r="F16" s="174"/>
      <c r="G16" s="184"/>
      <c r="H16" s="185" t="s">
        <v>16</v>
      </c>
      <c r="I16" s="186" t="s">
        <v>159</v>
      </c>
      <c r="J16" s="187" t="s">
        <v>179</v>
      </c>
      <c r="K16" s="187"/>
      <c r="L16" s="174"/>
      <c r="M16" s="198"/>
      <c r="N16" s="196"/>
      <c r="O16" s="198"/>
      <c r="P16" s="177"/>
      <c r="Q16" s="178"/>
      <c r="R16" s="179"/>
      <c r="T16" s="203" t="s">
        <v>64</v>
      </c>
    </row>
    <row r="17" spans="1:18" s="180" customFormat="1" ht="9.6" customHeight="1">
      <c r="A17" s="182">
        <v>6</v>
      </c>
      <c r="B17" s="170">
        <v>0</v>
      </c>
      <c r="C17" s="170">
        <v>0</v>
      </c>
      <c r="D17" s="171">
        <v>10</v>
      </c>
      <c r="E17" s="170" t="s">
        <v>181</v>
      </c>
      <c r="F17" s="170" t="s">
        <v>182</v>
      </c>
      <c r="G17" s="170"/>
      <c r="H17" s="170">
        <v>0</v>
      </c>
      <c r="I17" s="189"/>
      <c r="J17" s="174" t="s">
        <v>91</v>
      </c>
      <c r="K17" s="190"/>
      <c r="L17" s="174"/>
      <c r="M17" s="198"/>
      <c r="N17" s="196"/>
      <c r="O17" s="198"/>
      <c r="P17" s="177"/>
      <c r="Q17" s="178"/>
      <c r="R17" s="179"/>
    </row>
    <row r="18" spans="1:18" s="180" customFormat="1" ht="9.6" customHeight="1">
      <c r="A18" s="182"/>
      <c r="B18" s="183"/>
      <c r="C18" s="183"/>
      <c r="D18" s="191"/>
      <c r="E18" s="174"/>
      <c r="F18" s="174"/>
      <c r="G18" s="184"/>
      <c r="H18" s="174"/>
      <c r="I18" s="192"/>
      <c r="J18" s="185" t="s">
        <v>16</v>
      </c>
      <c r="K18" s="193"/>
      <c r="L18" s="187" t="s">
        <v>41</v>
      </c>
      <c r="M18" s="204"/>
      <c r="N18" s="196"/>
      <c r="O18" s="198"/>
      <c r="P18" s="177"/>
      <c r="Q18" s="178"/>
      <c r="R18" s="179"/>
    </row>
    <row r="19" spans="1:18" s="180" customFormat="1" ht="9.6" customHeight="1">
      <c r="A19" s="182">
        <v>7</v>
      </c>
      <c r="B19" s="170">
        <v>0</v>
      </c>
      <c r="C19" s="170">
        <v>0</v>
      </c>
      <c r="D19" s="171">
        <v>6</v>
      </c>
      <c r="E19" s="170" t="s">
        <v>62</v>
      </c>
      <c r="F19" s="170" t="s">
        <v>183</v>
      </c>
      <c r="G19" s="170"/>
      <c r="H19" s="170">
        <v>0</v>
      </c>
      <c r="I19" s="173"/>
      <c r="J19" s="174"/>
      <c r="K19" s="197"/>
      <c r="L19" s="174"/>
      <c r="M19" s="196"/>
      <c r="N19" s="196"/>
      <c r="O19" s="198"/>
      <c r="P19" s="177"/>
      <c r="Q19" s="178"/>
      <c r="R19" s="179"/>
    </row>
    <row r="20" spans="1:18" s="180" customFormat="1" ht="9.6" customHeight="1">
      <c r="A20" s="182"/>
      <c r="B20" s="183"/>
      <c r="C20" s="183"/>
      <c r="D20" s="183"/>
      <c r="E20" s="174"/>
      <c r="F20" s="174"/>
      <c r="G20" s="184"/>
      <c r="H20" s="185" t="s">
        <v>16</v>
      </c>
      <c r="I20" s="186" t="s">
        <v>153</v>
      </c>
      <c r="J20" s="187" t="s">
        <v>184</v>
      </c>
      <c r="K20" s="199"/>
      <c r="L20" s="174"/>
      <c r="M20" s="196"/>
      <c r="N20" s="196"/>
      <c r="O20" s="198"/>
      <c r="P20" s="177"/>
      <c r="Q20" s="178"/>
      <c r="R20" s="179"/>
    </row>
    <row r="21" spans="1:18" s="180" customFormat="1" ht="9.6" customHeight="1">
      <c r="A21" s="182">
        <v>8</v>
      </c>
      <c r="B21" s="170">
        <v>0</v>
      </c>
      <c r="C21" s="170">
        <v>0</v>
      </c>
      <c r="D21" s="171">
        <v>15</v>
      </c>
      <c r="E21" s="170" t="s">
        <v>184</v>
      </c>
      <c r="F21" s="170" t="s">
        <v>185</v>
      </c>
      <c r="G21" s="170"/>
      <c r="H21" s="170">
        <v>0</v>
      </c>
      <c r="I21" s="200"/>
      <c r="J21" s="174" t="s">
        <v>92</v>
      </c>
      <c r="K21" s="174"/>
      <c r="L21" s="174"/>
      <c r="M21" s="196"/>
      <c r="N21" s="196"/>
      <c r="O21" s="198"/>
      <c r="P21" s="177"/>
      <c r="Q21" s="178"/>
      <c r="R21" s="179"/>
    </row>
    <row r="22" spans="1:18" s="180" customFormat="1" ht="9.6" customHeight="1">
      <c r="A22" s="182"/>
      <c r="B22" s="183"/>
      <c r="C22" s="183"/>
      <c r="D22" s="183"/>
      <c r="E22" s="201"/>
      <c r="F22" s="201"/>
      <c r="G22" s="205"/>
      <c r="H22" s="201"/>
      <c r="I22" s="192"/>
      <c r="J22" s="174"/>
      <c r="K22" s="174"/>
      <c r="L22" s="174"/>
      <c r="M22" s="196"/>
      <c r="N22" s="185" t="s">
        <v>16</v>
      </c>
      <c r="O22" s="193"/>
      <c r="P22" s="187" t="s">
        <v>41</v>
      </c>
      <c r="Q22" s="194"/>
      <c r="R22" s="179"/>
    </row>
    <row r="23" spans="1:18" s="180" customFormat="1" ht="9.6" customHeight="1">
      <c r="A23" s="182">
        <v>9</v>
      </c>
      <c r="B23" s="170">
        <v>0</v>
      </c>
      <c r="C23" s="170">
        <v>0</v>
      </c>
      <c r="D23" s="171">
        <v>5</v>
      </c>
      <c r="E23" s="170" t="s">
        <v>79</v>
      </c>
      <c r="F23" s="170" t="s">
        <v>186</v>
      </c>
      <c r="G23" s="170"/>
      <c r="H23" s="170">
        <v>0</v>
      </c>
      <c r="I23" s="173"/>
      <c r="J23" s="174"/>
      <c r="K23" s="174"/>
      <c r="L23" s="174"/>
      <c r="M23" s="196"/>
      <c r="N23" s="174"/>
      <c r="O23" s="198"/>
      <c r="P23" s="174"/>
      <c r="Q23" s="196"/>
      <c r="R23" s="179"/>
    </row>
    <row r="24" spans="1:18" s="180" customFormat="1" ht="9.6" customHeight="1">
      <c r="A24" s="182"/>
      <c r="B24" s="183"/>
      <c r="C24" s="183"/>
      <c r="D24" s="183"/>
      <c r="E24" s="174"/>
      <c r="F24" s="174"/>
      <c r="G24" s="184"/>
      <c r="H24" s="185" t="s">
        <v>16</v>
      </c>
      <c r="I24" s="186"/>
      <c r="J24" s="187" t="s">
        <v>41</v>
      </c>
      <c r="K24" s="187"/>
      <c r="L24" s="174"/>
      <c r="M24" s="196"/>
      <c r="N24" s="196"/>
      <c r="O24" s="198"/>
      <c r="P24" s="177"/>
      <c r="Q24" s="178"/>
      <c r="R24" s="179"/>
    </row>
    <row r="25" spans="1:18" s="180" customFormat="1" ht="9.6" customHeight="1">
      <c r="A25" s="182">
        <v>10</v>
      </c>
      <c r="B25" s="170">
        <v>0</v>
      </c>
      <c r="C25" s="170">
        <v>0</v>
      </c>
      <c r="D25" s="171">
        <v>11</v>
      </c>
      <c r="E25" s="170" t="s">
        <v>187</v>
      </c>
      <c r="F25" s="170" t="s">
        <v>188</v>
      </c>
      <c r="G25" s="170"/>
      <c r="H25" s="170">
        <v>0</v>
      </c>
      <c r="I25" s="189"/>
      <c r="J25" s="174"/>
      <c r="K25" s="190"/>
      <c r="L25" s="174"/>
      <c r="M25" s="196"/>
      <c r="N25" s="196"/>
      <c r="O25" s="198"/>
      <c r="P25" s="177"/>
      <c r="Q25" s="178"/>
      <c r="R25" s="179"/>
    </row>
    <row r="26" spans="1:18" s="180" customFormat="1" ht="9.6" customHeight="1">
      <c r="A26" s="182"/>
      <c r="B26" s="183"/>
      <c r="C26" s="183"/>
      <c r="D26" s="191"/>
      <c r="E26" s="174"/>
      <c r="F26" s="174"/>
      <c r="G26" s="184"/>
      <c r="H26" s="174"/>
      <c r="I26" s="192"/>
      <c r="J26" s="185" t="s">
        <v>16</v>
      </c>
      <c r="K26" s="193"/>
      <c r="L26" s="187" t="s">
        <v>41</v>
      </c>
      <c r="M26" s="194"/>
      <c r="N26" s="196"/>
      <c r="O26" s="198"/>
      <c r="P26" s="177"/>
      <c r="Q26" s="178"/>
      <c r="R26" s="179"/>
    </row>
    <row r="27" spans="1:18" s="180" customFormat="1" ht="9.6" customHeight="1">
      <c r="A27" s="182">
        <v>11</v>
      </c>
      <c r="B27" s="170">
        <v>0</v>
      </c>
      <c r="C27" s="170">
        <v>0</v>
      </c>
      <c r="D27" s="171">
        <v>14</v>
      </c>
      <c r="E27" s="170" t="s">
        <v>184</v>
      </c>
      <c r="F27" s="170" t="s">
        <v>189</v>
      </c>
      <c r="G27" s="170"/>
      <c r="H27" s="170">
        <v>0</v>
      </c>
      <c r="I27" s="173"/>
      <c r="J27" s="174"/>
      <c r="K27" s="197"/>
      <c r="L27" s="174"/>
      <c r="M27" s="198"/>
      <c r="N27" s="196"/>
      <c r="O27" s="198"/>
      <c r="P27" s="177"/>
      <c r="Q27" s="178"/>
      <c r="R27" s="179"/>
    </row>
    <row r="28" spans="1:18" s="180" customFormat="1" ht="9.6" customHeight="1">
      <c r="A28" s="169"/>
      <c r="B28" s="183"/>
      <c r="C28" s="183"/>
      <c r="D28" s="191"/>
      <c r="E28" s="174"/>
      <c r="F28" s="174"/>
      <c r="G28" s="184"/>
      <c r="H28" s="185" t="s">
        <v>16</v>
      </c>
      <c r="I28" s="186"/>
      <c r="J28" s="187" t="s">
        <v>41</v>
      </c>
      <c r="K28" s="199"/>
      <c r="L28" s="174"/>
      <c r="M28" s="198"/>
      <c r="N28" s="196"/>
      <c r="O28" s="198"/>
      <c r="P28" s="177"/>
      <c r="Q28" s="178"/>
      <c r="R28" s="179"/>
    </row>
    <row r="29" spans="1:18" s="180" customFormat="1" ht="9.6" customHeight="1">
      <c r="A29" s="169">
        <v>12</v>
      </c>
      <c r="B29" s="170">
        <v>0</v>
      </c>
      <c r="C29" s="170">
        <v>0</v>
      </c>
      <c r="D29" s="171">
        <v>3</v>
      </c>
      <c r="E29" s="172" t="s">
        <v>56</v>
      </c>
      <c r="F29" s="172" t="s">
        <v>57</v>
      </c>
      <c r="G29" s="172"/>
      <c r="H29" s="172">
        <v>0</v>
      </c>
      <c r="I29" s="200"/>
      <c r="J29" s="174"/>
      <c r="K29" s="174"/>
      <c r="L29" s="174"/>
      <c r="M29" s="198"/>
      <c r="N29" s="196"/>
      <c r="O29" s="198"/>
      <c r="P29" s="177"/>
      <c r="Q29" s="178"/>
      <c r="R29" s="179"/>
    </row>
    <row r="30" spans="1:18" s="180" customFormat="1" ht="9.6" customHeight="1">
      <c r="A30" s="182"/>
      <c r="B30" s="183"/>
      <c r="C30" s="183"/>
      <c r="D30" s="191"/>
      <c r="E30" s="174"/>
      <c r="F30" s="174"/>
      <c r="G30" s="184"/>
      <c r="H30" s="201"/>
      <c r="I30" s="192"/>
      <c r="J30" s="174"/>
      <c r="K30" s="174"/>
      <c r="L30" s="185" t="s">
        <v>16</v>
      </c>
      <c r="M30" s="193"/>
      <c r="N30" s="187" t="s">
        <v>41</v>
      </c>
      <c r="O30" s="204"/>
      <c r="P30" s="177"/>
      <c r="Q30" s="178"/>
      <c r="R30" s="179"/>
    </row>
    <row r="31" spans="1:18" s="180" customFormat="1" ht="9.6" customHeight="1">
      <c r="A31" s="182">
        <v>13</v>
      </c>
      <c r="B31" s="170">
        <v>0</v>
      </c>
      <c r="C31" s="170">
        <v>0</v>
      </c>
      <c r="D31" s="171">
        <v>7</v>
      </c>
      <c r="E31" s="170" t="s">
        <v>190</v>
      </c>
      <c r="F31" s="170" t="s">
        <v>191</v>
      </c>
      <c r="G31" s="170"/>
      <c r="H31" s="170">
        <v>0</v>
      </c>
      <c r="I31" s="202"/>
      <c r="J31" s="174"/>
      <c r="K31" s="174"/>
      <c r="L31" s="174"/>
      <c r="M31" s="198"/>
      <c r="N31" s="174"/>
      <c r="O31" s="196"/>
      <c r="P31" s="177"/>
      <c r="Q31" s="178"/>
      <c r="R31" s="179"/>
    </row>
    <row r="32" spans="1:18" s="180" customFormat="1" ht="9.6" customHeight="1">
      <c r="A32" s="182"/>
      <c r="B32" s="183"/>
      <c r="C32" s="183"/>
      <c r="D32" s="191"/>
      <c r="E32" s="174"/>
      <c r="F32" s="174"/>
      <c r="G32" s="184"/>
      <c r="H32" s="185" t="s">
        <v>16</v>
      </c>
      <c r="I32" s="186"/>
      <c r="J32" s="187" t="s">
        <v>41</v>
      </c>
      <c r="K32" s="187"/>
      <c r="L32" s="174"/>
      <c r="M32" s="198"/>
      <c r="N32" s="196"/>
      <c r="O32" s="196"/>
      <c r="P32" s="177"/>
      <c r="Q32" s="178"/>
      <c r="R32" s="179"/>
    </row>
    <row r="33" spans="1:18" s="180" customFormat="1" ht="9.6" customHeight="1">
      <c r="A33" s="182">
        <v>14</v>
      </c>
      <c r="B33" s="170">
        <v>0</v>
      </c>
      <c r="C33" s="170">
        <v>0</v>
      </c>
      <c r="D33" s="171">
        <v>16</v>
      </c>
      <c r="E33" s="170" t="s">
        <v>65</v>
      </c>
      <c r="F33" s="170" t="s">
        <v>192</v>
      </c>
      <c r="G33" s="170"/>
      <c r="H33" s="170">
        <v>0</v>
      </c>
      <c r="I33" s="189"/>
      <c r="J33" s="174"/>
      <c r="K33" s="190"/>
      <c r="L33" s="174"/>
      <c r="M33" s="198"/>
      <c r="N33" s="196"/>
      <c r="O33" s="196"/>
      <c r="P33" s="177"/>
      <c r="Q33" s="178"/>
      <c r="R33" s="179"/>
    </row>
    <row r="34" spans="1:18" s="180" customFormat="1" ht="9.6" customHeight="1">
      <c r="A34" s="182"/>
      <c r="B34" s="183"/>
      <c r="C34" s="183"/>
      <c r="D34" s="191"/>
      <c r="E34" s="174"/>
      <c r="F34" s="174"/>
      <c r="G34" s="184"/>
      <c r="H34" s="174"/>
      <c r="I34" s="192"/>
      <c r="J34" s="185" t="s">
        <v>16</v>
      </c>
      <c r="K34" s="193"/>
      <c r="L34" s="187" t="s">
        <v>41</v>
      </c>
      <c r="M34" s="204"/>
      <c r="N34" s="196"/>
      <c r="O34" s="196"/>
      <c r="P34" s="177"/>
      <c r="Q34" s="178"/>
      <c r="R34" s="179"/>
    </row>
    <row r="35" spans="1:18" s="180" customFormat="1" ht="9.6" customHeight="1">
      <c r="A35" s="182">
        <v>15</v>
      </c>
      <c r="B35" s="170">
        <v>0</v>
      </c>
      <c r="C35" s="170">
        <v>0</v>
      </c>
      <c r="D35" s="171">
        <v>9</v>
      </c>
      <c r="E35" s="170" t="s">
        <v>70</v>
      </c>
      <c r="F35" s="170" t="s">
        <v>71</v>
      </c>
      <c r="G35" s="170"/>
      <c r="H35" s="170">
        <v>0</v>
      </c>
      <c r="I35" s="173"/>
      <c r="J35" s="174"/>
      <c r="K35" s="197"/>
      <c r="L35" s="174"/>
      <c r="M35" s="196"/>
      <c r="N35" s="196"/>
      <c r="O35" s="196"/>
      <c r="P35" s="177"/>
      <c r="Q35" s="178"/>
      <c r="R35" s="179"/>
    </row>
    <row r="36" spans="1:18" s="180" customFormat="1" ht="9.6" customHeight="1">
      <c r="A36" s="182"/>
      <c r="B36" s="183"/>
      <c r="C36" s="183"/>
      <c r="D36" s="183"/>
      <c r="E36" s="174"/>
      <c r="F36" s="174"/>
      <c r="G36" s="184"/>
      <c r="H36" s="185" t="s">
        <v>16</v>
      </c>
      <c r="I36" s="186"/>
      <c r="J36" s="187" t="s">
        <v>41</v>
      </c>
      <c r="K36" s="199"/>
      <c r="L36" s="174"/>
      <c r="M36" s="196"/>
      <c r="N36" s="196"/>
      <c r="O36" s="196"/>
      <c r="P36" s="177"/>
      <c r="Q36" s="178"/>
      <c r="R36" s="179"/>
    </row>
    <row r="37" spans="1:18" s="180" customFormat="1" ht="9.6" customHeight="1">
      <c r="A37" s="169">
        <v>16</v>
      </c>
      <c r="B37" s="170">
        <v>0</v>
      </c>
      <c r="C37" s="170">
        <v>0</v>
      </c>
      <c r="D37" s="171">
        <v>2</v>
      </c>
      <c r="E37" s="172" t="s">
        <v>193</v>
      </c>
      <c r="F37" s="172" t="s">
        <v>194</v>
      </c>
      <c r="G37" s="170"/>
      <c r="H37" s="172">
        <v>0</v>
      </c>
      <c r="I37" s="200"/>
      <c r="J37" s="174"/>
      <c r="K37" s="174"/>
      <c r="L37" s="174"/>
      <c r="M37" s="196"/>
      <c r="N37" s="196"/>
      <c r="O37" s="196"/>
      <c r="P37" s="177"/>
      <c r="Q37" s="178"/>
      <c r="R37" s="179"/>
    </row>
    <row r="38" spans="1:18" s="180" customFormat="1" ht="9.6" customHeight="1">
      <c r="A38" s="206"/>
      <c r="B38" s="183"/>
      <c r="C38" s="183"/>
      <c r="D38" s="183"/>
      <c r="E38" s="201"/>
      <c r="F38" s="201"/>
      <c r="G38" s="205"/>
      <c r="H38" s="174"/>
      <c r="I38" s="192"/>
      <c r="J38" s="174"/>
      <c r="K38" s="174"/>
      <c r="L38" s="174"/>
      <c r="M38" s="196"/>
      <c r="N38" s="196"/>
      <c r="O38" s="196"/>
      <c r="P38" s="177"/>
      <c r="Q38" s="178"/>
      <c r="R38" s="179"/>
    </row>
    <row r="39" spans="1:18" s="180" customFormat="1" ht="9.6" customHeight="1">
      <c r="A39" s="207"/>
      <c r="B39" s="208"/>
      <c r="C39" s="208"/>
      <c r="D39" s="183"/>
      <c r="E39" s="208"/>
      <c r="F39" s="208"/>
      <c r="G39" s="208"/>
      <c r="H39" s="208"/>
      <c r="I39" s="183"/>
      <c r="J39" s="208"/>
      <c r="K39" s="208"/>
      <c r="L39" s="208"/>
      <c r="M39" s="209"/>
      <c r="N39" s="209"/>
      <c r="O39" s="209"/>
      <c r="P39" s="177"/>
      <c r="Q39" s="178"/>
      <c r="R39" s="179"/>
    </row>
    <row r="40" spans="1:18" s="180" customFormat="1" ht="9.6" hidden="1" customHeight="1">
      <c r="A40" s="206"/>
      <c r="B40" s="183"/>
      <c r="C40" s="183"/>
      <c r="D40" s="183"/>
      <c r="E40" s="208"/>
      <c r="F40" s="208"/>
      <c r="H40" s="210"/>
      <c r="I40" s="183"/>
      <c r="J40" s="208"/>
      <c r="K40" s="208"/>
      <c r="L40" s="208"/>
      <c r="M40" s="209"/>
      <c r="N40" s="209"/>
      <c r="O40" s="209"/>
      <c r="P40" s="177"/>
      <c r="Q40" s="178"/>
      <c r="R40" s="179"/>
    </row>
    <row r="41" spans="1:18" s="180" customFormat="1" ht="9.6" hidden="1" customHeight="1">
      <c r="A41" s="206"/>
      <c r="B41" s="208"/>
      <c r="C41" s="208"/>
      <c r="D41" s="183"/>
      <c r="E41" s="208"/>
      <c r="F41" s="208"/>
      <c r="G41" s="208"/>
      <c r="H41" s="208"/>
      <c r="I41" s="183"/>
      <c r="J41" s="208"/>
      <c r="K41" s="211"/>
      <c r="L41" s="208"/>
      <c r="M41" s="209"/>
      <c r="N41" s="209"/>
      <c r="O41" s="209"/>
      <c r="P41" s="177"/>
      <c r="Q41" s="178"/>
      <c r="R41" s="179"/>
    </row>
    <row r="42" spans="1:18" s="180" customFormat="1" ht="9.6" hidden="1" customHeight="1">
      <c r="A42" s="206"/>
      <c r="B42" s="183"/>
      <c r="C42" s="183"/>
      <c r="D42" s="183"/>
      <c r="E42" s="208"/>
      <c r="F42" s="208"/>
      <c r="H42" s="208"/>
      <c r="I42" s="183"/>
      <c r="J42" s="210"/>
      <c r="K42" s="183"/>
      <c r="L42" s="208"/>
      <c r="M42" s="209"/>
      <c r="N42" s="209"/>
      <c r="O42" s="209"/>
      <c r="P42" s="177"/>
      <c r="Q42" s="178"/>
      <c r="R42" s="179"/>
    </row>
    <row r="43" spans="1:18" s="180" customFormat="1" ht="9.6" hidden="1" customHeight="1">
      <c r="A43" s="206"/>
      <c r="B43" s="208"/>
      <c r="C43" s="208"/>
      <c r="D43" s="183"/>
      <c r="E43" s="208"/>
      <c r="F43" s="208"/>
      <c r="G43" s="208"/>
      <c r="H43" s="208"/>
      <c r="I43" s="183"/>
      <c r="J43" s="208"/>
      <c r="K43" s="208"/>
      <c r="L43" s="208"/>
      <c r="M43" s="209"/>
      <c r="N43" s="209"/>
      <c r="O43" s="209"/>
      <c r="P43" s="177"/>
      <c r="Q43" s="178"/>
      <c r="R43" s="212"/>
    </row>
    <row r="44" spans="1:18" s="180" customFormat="1" ht="9.6" hidden="1" customHeight="1">
      <c r="A44" s="206"/>
      <c r="B44" s="183"/>
      <c r="C44" s="183"/>
      <c r="D44" s="183"/>
      <c r="E44" s="208"/>
      <c r="F44" s="208"/>
      <c r="H44" s="210"/>
      <c r="I44" s="183"/>
      <c r="J44" s="208"/>
      <c r="K44" s="208"/>
      <c r="L44" s="208"/>
      <c r="M44" s="209"/>
      <c r="N44" s="209"/>
      <c r="O44" s="209"/>
      <c r="P44" s="177"/>
      <c r="Q44" s="178"/>
      <c r="R44" s="179"/>
    </row>
    <row r="45" spans="1:18" s="180" customFormat="1" ht="9.6" hidden="1" customHeight="1">
      <c r="A45" s="206"/>
      <c r="B45" s="208"/>
      <c r="C45" s="208"/>
      <c r="D45" s="183"/>
      <c r="E45" s="208"/>
      <c r="F45" s="208"/>
      <c r="G45" s="208"/>
      <c r="H45" s="208"/>
      <c r="I45" s="183"/>
      <c r="J45" s="208"/>
      <c r="K45" s="208"/>
      <c r="L45" s="208"/>
      <c r="M45" s="209"/>
      <c r="N45" s="209"/>
      <c r="O45" s="209"/>
      <c r="P45" s="177"/>
      <c r="Q45" s="178"/>
      <c r="R45" s="179"/>
    </row>
    <row r="46" spans="1:18" s="180" customFormat="1" ht="9.6" hidden="1" customHeight="1">
      <c r="A46" s="206"/>
      <c r="B46" s="183"/>
      <c r="C46" s="183"/>
      <c r="D46" s="183"/>
      <c r="E46" s="208"/>
      <c r="F46" s="208"/>
      <c r="H46" s="208"/>
      <c r="I46" s="183"/>
      <c r="J46" s="208"/>
      <c r="K46" s="208"/>
      <c r="L46" s="210"/>
      <c r="M46" s="183"/>
      <c r="N46" s="208"/>
      <c r="O46" s="209"/>
      <c r="P46" s="177"/>
      <c r="Q46" s="178"/>
      <c r="R46" s="179"/>
    </row>
    <row r="47" spans="1:18" s="180" customFormat="1" ht="9.6" hidden="1" customHeight="1">
      <c r="A47" s="206"/>
      <c r="B47" s="208"/>
      <c r="C47" s="208"/>
      <c r="D47" s="183"/>
      <c r="E47" s="208"/>
      <c r="F47" s="208"/>
      <c r="G47" s="208"/>
      <c r="H47" s="208"/>
      <c r="I47" s="183"/>
      <c r="J47" s="208"/>
      <c r="K47" s="208"/>
      <c r="L47" s="208"/>
      <c r="M47" s="209"/>
      <c r="N47" s="208"/>
      <c r="O47" s="209"/>
      <c r="P47" s="177"/>
      <c r="Q47" s="178"/>
      <c r="R47" s="179"/>
    </row>
    <row r="48" spans="1:18" s="180" customFormat="1" ht="9.6" hidden="1" customHeight="1">
      <c r="A48" s="206"/>
      <c r="B48" s="183"/>
      <c r="C48" s="183"/>
      <c r="D48" s="183"/>
      <c r="E48" s="208"/>
      <c r="F48" s="208"/>
      <c r="H48" s="210"/>
      <c r="I48" s="183"/>
      <c r="J48" s="208"/>
      <c r="K48" s="208"/>
      <c r="L48" s="208"/>
      <c r="M48" s="209"/>
      <c r="N48" s="209"/>
      <c r="O48" s="209"/>
      <c r="P48" s="177"/>
      <c r="Q48" s="178"/>
      <c r="R48" s="179"/>
    </row>
    <row r="49" spans="1:18" s="180" customFormat="1" ht="9.6" hidden="1" customHeight="1">
      <c r="A49" s="206"/>
      <c r="B49" s="208"/>
      <c r="C49" s="208"/>
      <c r="D49" s="183"/>
      <c r="E49" s="208"/>
      <c r="F49" s="208"/>
      <c r="G49" s="208"/>
      <c r="H49" s="208"/>
      <c r="I49" s="183"/>
      <c r="J49" s="208"/>
      <c r="K49" s="211"/>
      <c r="L49" s="208"/>
      <c r="M49" s="209"/>
      <c r="N49" s="209"/>
      <c r="O49" s="209"/>
      <c r="P49" s="177"/>
      <c r="Q49" s="178"/>
      <c r="R49" s="179"/>
    </row>
    <row r="50" spans="1:18" s="180" customFormat="1" ht="9.6" hidden="1" customHeight="1">
      <c r="A50" s="206"/>
      <c r="B50" s="183"/>
      <c r="C50" s="183"/>
      <c r="D50" s="183"/>
      <c r="E50" s="208"/>
      <c r="F50" s="208"/>
      <c r="H50" s="208"/>
      <c r="I50" s="183"/>
      <c r="J50" s="210"/>
      <c r="K50" s="183"/>
      <c r="L50" s="208"/>
      <c r="M50" s="209"/>
      <c r="N50" s="209"/>
      <c r="O50" s="209"/>
      <c r="P50" s="177"/>
      <c r="Q50" s="178"/>
      <c r="R50" s="179"/>
    </row>
    <row r="51" spans="1:18" s="180" customFormat="1" ht="9.6" hidden="1" customHeight="1">
      <c r="A51" s="206"/>
      <c r="B51" s="208"/>
      <c r="C51" s="208"/>
      <c r="D51" s="183"/>
      <c r="E51" s="208"/>
      <c r="F51" s="208"/>
      <c r="G51" s="208"/>
      <c r="H51" s="208"/>
      <c r="I51" s="183"/>
      <c r="J51" s="208"/>
      <c r="K51" s="208"/>
      <c r="L51" s="208"/>
      <c r="M51" s="209"/>
      <c r="N51" s="209"/>
      <c r="O51" s="209"/>
      <c r="P51" s="177"/>
      <c r="Q51" s="178"/>
      <c r="R51" s="179"/>
    </row>
    <row r="52" spans="1:18" s="180" customFormat="1" ht="9.6" hidden="1" customHeight="1">
      <c r="A52" s="206"/>
      <c r="B52" s="183"/>
      <c r="C52" s="183"/>
      <c r="D52" s="183"/>
      <c r="E52" s="208"/>
      <c r="F52" s="208"/>
      <c r="H52" s="210"/>
      <c r="I52" s="183"/>
      <c r="J52" s="208"/>
      <c r="K52" s="208"/>
      <c r="L52" s="208"/>
      <c r="M52" s="209"/>
      <c r="N52" s="209"/>
      <c r="O52" s="209"/>
      <c r="P52" s="177"/>
      <c r="Q52" s="178"/>
      <c r="R52" s="179"/>
    </row>
    <row r="53" spans="1:18" s="180" customFormat="1" ht="9.6" hidden="1" customHeight="1">
      <c r="A53" s="207"/>
      <c r="B53" s="208"/>
      <c r="C53" s="208"/>
      <c r="D53" s="183"/>
      <c r="E53" s="208"/>
      <c r="F53" s="208"/>
      <c r="G53" s="208"/>
      <c r="H53" s="208"/>
      <c r="I53" s="183"/>
      <c r="J53" s="208"/>
      <c r="K53" s="208"/>
      <c r="L53" s="208"/>
      <c r="M53" s="208"/>
      <c r="N53" s="175"/>
      <c r="O53" s="175"/>
      <c r="P53" s="177"/>
      <c r="Q53" s="178"/>
      <c r="R53" s="179"/>
    </row>
    <row r="54" spans="1:18" s="180" customFormat="1" ht="9.6" hidden="1" customHeight="1">
      <c r="A54" s="206"/>
      <c r="B54" s="183"/>
      <c r="C54" s="183"/>
      <c r="D54" s="183"/>
      <c r="E54" s="201"/>
      <c r="F54" s="201"/>
      <c r="G54" s="205"/>
      <c r="H54" s="174"/>
      <c r="I54" s="192"/>
      <c r="J54" s="174"/>
      <c r="K54" s="174"/>
      <c r="L54" s="174"/>
      <c r="M54" s="196"/>
      <c r="N54" s="196"/>
      <c r="O54" s="196"/>
      <c r="P54" s="177"/>
      <c r="Q54" s="178"/>
      <c r="R54" s="179"/>
    </row>
    <row r="55" spans="1:18" s="180" customFormat="1" ht="9.6" hidden="1" customHeight="1">
      <c r="A55" s="207"/>
      <c r="B55" s="208"/>
      <c r="C55" s="208"/>
      <c r="D55" s="183"/>
      <c r="E55" s="208"/>
      <c r="F55" s="208"/>
      <c r="G55" s="208"/>
      <c r="H55" s="208"/>
      <c r="I55" s="183"/>
      <c r="J55" s="208"/>
      <c r="K55" s="208"/>
      <c r="L55" s="208"/>
      <c r="M55" s="209"/>
      <c r="N55" s="209"/>
      <c r="O55" s="209"/>
      <c r="P55" s="177"/>
      <c r="Q55" s="178"/>
      <c r="R55" s="179"/>
    </row>
    <row r="56" spans="1:18" s="180" customFormat="1" ht="9.6" hidden="1" customHeight="1">
      <c r="A56" s="206"/>
      <c r="B56" s="183"/>
      <c r="C56" s="183"/>
      <c r="D56" s="183"/>
      <c r="E56" s="208"/>
      <c r="F56" s="208"/>
      <c r="H56" s="210"/>
      <c r="I56" s="183"/>
      <c r="J56" s="208"/>
      <c r="K56" s="208"/>
      <c r="L56" s="208"/>
      <c r="M56" s="209"/>
      <c r="N56" s="209"/>
      <c r="O56" s="209"/>
      <c r="P56" s="177"/>
      <c r="Q56" s="178"/>
      <c r="R56" s="179"/>
    </row>
    <row r="57" spans="1:18" s="180" customFormat="1" ht="9.6" hidden="1" customHeight="1">
      <c r="A57" s="206"/>
      <c r="B57" s="208"/>
      <c r="C57" s="208"/>
      <c r="D57" s="183"/>
      <c r="E57" s="208"/>
      <c r="F57" s="208"/>
      <c r="G57" s="208"/>
      <c r="H57" s="208"/>
      <c r="I57" s="183"/>
      <c r="J57" s="208"/>
      <c r="K57" s="211"/>
      <c r="L57" s="208"/>
      <c r="M57" s="209"/>
      <c r="N57" s="209"/>
      <c r="O57" s="209"/>
      <c r="P57" s="177"/>
      <c r="Q57" s="178"/>
      <c r="R57" s="179"/>
    </row>
    <row r="58" spans="1:18" s="180" customFormat="1" ht="9.6" hidden="1" customHeight="1">
      <c r="A58" s="206"/>
      <c r="B58" s="183"/>
      <c r="C58" s="183"/>
      <c r="D58" s="183"/>
      <c r="E58" s="208"/>
      <c r="F58" s="208"/>
      <c r="H58" s="208"/>
      <c r="I58" s="183"/>
      <c r="J58" s="210"/>
      <c r="K58" s="183"/>
      <c r="L58" s="208"/>
      <c r="M58" s="209"/>
      <c r="N58" s="209"/>
      <c r="O58" s="209"/>
      <c r="P58" s="177"/>
      <c r="Q58" s="178"/>
      <c r="R58" s="179"/>
    </row>
    <row r="59" spans="1:18" s="180" customFormat="1" ht="9.6" hidden="1" customHeight="1">
      <c r="A59" s="206"/>
      <c r="B59" s="208"/>
      <c r="C59" s="208"/>
      <c r="D59" s="183"/>
      <c r="E59" s="208"/>
      <c r="F59" s="208"/>
      <c r="G59" s="208"/>
      <c r="H59" s="208"/>
      <c r="I59" s="183"/>
      <c r="J59" s="208"/>
      <c r="K59" s="208"/>
      <c r="L59" s="208"/>
      <c r="M59" s="209"/>
      <c r="N59" s="209"/>
      <c r="O59" s="209"/>
      <c r="P59" s="177"/>
      <c r="Q59" s="178"/>
      <c r="R59" s="212"/>
    </row>
    <row r="60" spans="1:18" s="180" customFormat="1" ht="9.6" hidden="1" customHeight="1">
      <c r="A60" s="206"/>
      <c r="B60" s="183"/>
      <c r="C60" s="183"/>
      <c r="D60" s="183"/>
      <c r="E60" s="208"/>
      <c r="F60" s="208"/>
      <c r="H60" s="210"/>
      <c r="I60" s="183"/>
      <c r="J60" s="208"/>
      <c r="K60" s="208"/>
      <c r="L60" s="208"/>
      <c r="M60" s="209"/>
      <c r="N60" s="209"/>
      <c r="O60" s="209"/>
      <c r="P60" s="177"/>
      <c r="Q60" s="178"/>
      <c r="R60" s="179"/>
    </row>
    <row r="61" spans="1:18" s="180" customFormat="1" ht="9.6" hidden="1" customHeight="1">
      <c r="A61" s="206"/>
      <c r="B61" s="208"/>
      <c r="C61" s="208"/>
      <c r="D61" s="183"/>
      <c r="E61" s="208"/>
      <c r="F61" s="208"/>
      <c r="G61" s="208"/>
      <c r="H61" s="208"/>
      <c r="I61" s="183"/>
      <c r="J61" s="208"/>
      <c r="K61" s="208"/>
      <c r="L61" s="208"/>
      <c r="M61" s="209"/>
      <c r="N61" s="209"/>
      <c r="O61" s="209"/>
      <c r="P61" s="177"/>
      <c r="Q61" s="178"/>
      <c r="R61" s="179"/>
    </row>
    <row r="62" spans="1:18" s="180" customFormat="1" ht="9.6" hidden="1" customHeight="1">
      <c r="A62" s="206"/>
      <c r="B62" s="183"/>
      <c r="C62" s="183"/>
      <c r="D62" s="183"/>
      <c r="E62" s="208"/>
      <c r="F62" s="208"/>
      <c r="H62" s="208"/>
      <c r="I62" s="183"/>
      <c r="J62" s="208"/>
      <c r="K62" s="208"/>
      <c r="L62" s="210"/>
      <c r="M62" s="183"/>
      <c r="N62" s="208"/>
      <c r="O62" s="209"/>
      <c r="P62" s="177"/>
      <c r="Q62" s="178"/>
      <c r="R62" s="179"/>
    </row>
    <row r="63" spans="1:18" s="180" customFormat="1" ht="9.6" hidden="1" customHeight="1">
      <c r="A63" s="206"/>
      <c r="B63" s="208"/>
      <c r="C63" s="208"/>
      <c r="D63" s="183"/>
      <c r="E63" s="208"/>
      <c r="F63" s="208"/>
      <c r="G63" s="208"/>
      <c r="H63" s="208"/>
      <c r="I63" s="183"/>
      <c r="J63" s="208"/>
      <c r="K63" s="208"/>
      <c r="L63" s="208"/>
      <c r="M63" s="209"/>
      <c r="N63" s="208"/>
      <c r="O63" s="209"/>
      <c r="P63" s="177"/>
      <c r="Q63" s="178"/>
      <c r="R63" s="179"/>
    </row>
    <row r="64" spans="1:18" s="180" customFormat="1" ht="9.6" hidden="1" customHeight="1">
      <c r="A64" s="206"/>
      <c r="B64" s="183"/>
      <c r="C64" s="183"/>
      <c r="D64" s="183"/>
      <c r="E64" s="208"/>
      <c r="F64" s="208"/>
      <c r="H64" s="210"/>
      <c r="I64" s="183"/>
      <c r="J64" s="208"/>
      <c r="K64" s="208"/>
      <c r="L64" s="208"/>
      <c r="M64" s="209"/>
      <c r="N64" s="209"/>
      <c r="O64" s="209"/>
      <c r="P64" s="177"/>
      <c r="Q64" s="178"/>
      <c r="R64" s="179"/>
    </row>
    <row r="65" spans="1:18" s="180" customFormat="1" ht="9.6" hidden="1" customHeight="1">
      <c r="A65" s="206"/>
      <c r="B65" s="208"/>
      <c r="C65" s="208"/>
      <c r="D65" s="183"/>
      <c r="E65" s="208"/>
      <c r="F65" s="208"/>
      <c r="G65" s="208"/>
      <c r="H65" s="208"/>
      <c r="I65" s="183"/>
      <c r="J65" s="208"/>
      <c r="K65" s="211"/>
      <c r="L65" s="208"/>
      <c r="M65" s="209"/>
      <c r="N65" s="209"/>
      <c r="O65" s="209"/>
      <c r="P65" s="177"/>
      <c r="Q65" s="178"/>
      <c r="R65" s="179"/>
    </row>
    <row r="66" spans="1:18" s="180" customFormat="1" ht="9.6" hidden="1" customHeight="1">
      <c r="A66" s="206"/>
      <c r="B66" s="183"/>
      <c r="C66" s="183"/>
      <c r="D66" s="183"/>
      <c r="E66" s="208"/>
      <c r="F66" s="208"/>
      <c r="H66" s="208"/>
      <c r="I66" s="183"/>
      <c r="J66" s="210"/>
      <c r="K66" s="183"/>
      <c r="L66" s="208"/>
      <c r="M66" s="209"/>
      <c r="N66" s="209"/>
      <c r="O66" s="209"/>
      <c r="P66" s="177"/>
      <c r="Q66" s="178"/>
      <c r="R66" s="179"/>
    </row>
    <row r="67" spans="1:18" s="180" customFormat="1" ht="9.6" hidden="1" customHeight="1">
      <c r="A67" s="206"/>
      <c r="B67" s="208"/>
      <c r="C67" s="208"/>
      <c r="D67" s="183"/>
      <c r="E67" s="208"/>
      <c r="F67" s="208"/>
      <c r="G67" s="208"/>
      <c r="H67" s="208"/>
      <c r="I67" s="183"/>
      <c r="J67" s="208"/>
      <c r="K67" s="208"/>
      <c r="L67" s="208"/>
      <c r="M67" s="209"/>
      <c r="N67" s="209"/>
      <c r="O67" s="209"/>
      <c r="P67" s="177"/>
      <c r="Q67" s="178"/>
      <c r="R67" s="179"/>
    </row>
    <row r="68" spans="1:18" s="180" customFormat="1" ht="9.6" hidden="1" customHeight="1">
      <c r="A68" s="206"/>
      <c r="B68" s="183"/>
      <c r="C68" s="183"/>
      <c r="D68" s="183"/>
      <c r="E68" s="208"/>
      <c r="F68" s="208"/>
      <c r="H68" s="210"/>
      <c r="I68" s="183"/>
      <c r="J68" s="208"/>
      <c r="K68" s="208"/>
      <c r="L68" s="208"/>
      <c r="M68" s="209"/>
      <c r="N68" s="209"/>
      <c r="O68" s="209"/>
      <c r="P68" s="177"/>
      <c r="Q68" s="178"/>
      <c r="R68" s="179"/>
    </row>
    <row r="69" spans="1:18" s="180" customFormat="1" ht="9.6" customHeight="1">
      <c r="A69" s="207"/>
      <c r="B69" s="208"/>
      <c r="C69" s="208"/>
      <c r="D69" s="183"/>
      <c r="E69" s="208"/>
      <c r="F69" s="208"/>
      <c r="G69" s="208"/>
      <c r="H69" s="208"/>
      <c r="I69" s="183"/>
      <c r="J69" s="208"/>
      <c r="K69" s="208"/>
      <c r="L69" s="208"/>
      <c r="M69" s="208"/>
      <c r="N69" s="175"/>
      <c r="O69" s="175"/>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
        <v>166</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
        <v>193</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
        <v>56</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
        <v>179</v>
      </c>
      <c r="F75" s="238"/>
      <c r="G75" s="237"/>
      <c r="H75" s="239"/>
      <c r="I75" s="240" t="s">
        <v>38</v>
      </c>
      <c r="J75" s="234"/>
      <c r="K75" s="241"/>
      <c r="L75" s="234"/>
      <c r="M75" s="242"/>
      <c r="N75" s="234"/>
      <c r="O75" s="241"/>
      <c r="P75" s="234"/>
      <c r="Q75" s="242"/>
    </row>
    <row r="76" spans="1:18" s="232" customFormat="1" ht="9" customHeight="1">
      <c r="A76" s="254" t="s">
        <v>34</v>
      </c>
      <c r="B76" s="255"/>
      <c r="C76" s="256"/>
      <c r="D76" s="236"/>
      <c r="E76" s="237"/>
      <c r="F76" s="238"/>
      <c r="G76" s="237"/>
      <c r="H76" s="239"/>
      <c r="I76" s="240" t="s">
        <v>48</v>
      </c>
      <c r="J76" s="234"/>
      <c r="K76" s="241"/>
      <c r="L76" s="234"/>
      <c r="M76" s="242"/>
      <c r="N76" s="248"/>
      <c r="O76" s="247"/>
      <c r="P76" s="248"/>
      <c r="Q76" s="249"/>
    </row>
    <row r="77" spans="1:18" s="232" customFormat="1" ht="9" customHeight="1">
      <c r="A77" s="233" t="s">
        <v>27</v>
      </c>
      <c r="B77" s="234"/>
      <c r="C77" s="235"/>
      <c r="D77" s="236"/>
      <c r="E77" s="237"/>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c r="E78" s="237"/>
      <c r="F78" s="238"/>
      <c r="G78" s="237"/>
      <c r="H78" s="239"/>
      <c r="I78" s="240" t="s">
        <v>50</v>
      </c>
      <c r="J78" s="234"/>
      <c r="K78" s="241"/>
      <c r="L78" s="234"/>
      <c r="M78" s="242"/>
      <c r="N78" s="234"/>
      <c r="O78" s="241"/>
      <c r="P78" s="234"/>
      <c r="Q78" s="242"/>
    </row>
    <row r="79" spans="1:18" s="232" customFormat="1" ht="9" customHeight="1">
      <c r="A79" s="250" t="s">
        <v>39</v>
      </c>
      <c r="B79" s="248"/>
      <c r="C79" s="258"/>
      <c r="D79" s="259"/>
      <c r="E79" s="260"/>
      <c r="F79" s="261"/>
      <c r="G79" s="260"/>
      <c r="H79" s="262"/>
      <c r="I79" s="263" t="s">
        <v>51</v>
      </c>
      <c r="J79" s="248"/>
      <c r="K79" s="247"/>
      <c r="L79" s="248"/>
      <c r="M79" s="249"/>
      <c r="N79" s="248" t="s">
        <v>165</v>
      </c>
      <c r="O79" s="247"/>
      <c r="P79" s="248"/>
      <c r="Q79" s="264">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36" priority="1" stopIfTrue="1">
      <formula>AND($D7&lt;9,$C7&gt;0)</formula>
    </cfRule>
  </conditionalFormatting>
  <conditionalFormatting sqref="H40 H60 J50 H24 H48 H32 J58 H68 H36 H56 J66 H64 J10 L46 H28 L14 J18 J26 J34 L30 L62 H44 J42 H52 H8 H16 H20 H12 N22">
    <cfRule type="expression" dxfId="35" priority="2" stopIfTrue="1">
      <formula>AND($N$1="CU",H8="Umpire")</formula>
    </cfRule>
    <cfRule type="expression" dxfId="34" priority="3" stopIfTrue="1">
      <formula>AND($N$1="CU",H8&lt;&gt;"Umpire",I8&lt;&gt;"")</formula>
    </cfRule>
    <cfRule type="expression" dxfId="33" priority="4" stopIfTrue="1">
      <formula>AND($N$1="CU",H8&lt;&gt;"Umpire")</formula>
    </cfRule>
  </conditionalFormatting>
  <conditionalFormatting sqref="D53 D47 D45 D43 D41 D39 D69 D67 D49 D65 D63 D61 D59 D57 D55 D51">
    <cfRule type="expression" dxfId="32" priority="5" stopIfTrue="1">
      <formula>AND($D39&lt;9,$C39&gt;0)</formula>
    </cfRule>
  </conditionalFormatting>
  <conditionalFormatting sqref="E55 E57 E59 E61 E63 E65 E67 E69 E39 E41 E43 E45 E47 E49 E51 E53">
    <cfRule type="cellIs" dxfId="31" priority="6" stopIfTrue="1" operator="equal">
      <formula>"Bye"</formula>
    </cfRule>
    <cfRule type="expression" dxfId="30" priority="7" stopIfTrue="1">
      <formula>AND($D39&lt;9,$C39&gt;0)</formula>
    </cfRule>
  </conditionalFormatting>
  <conditionalFormatting sqref="L10 L18 L26 L34 N30 N62 L58 L66 N14 N46 L42 L50 P22 J8 J12 J16 J20 J24 J28 J32 J36 J56 J60 J64 J68 J40 J44 J48 J52">
    <cfRule type="expression" dxfId="29" priority="8" stopIfTrue="1">
      <formula>I8="as"</formula>
    </cfRule>
    <cfRule type="expression" dxfId="28" priority="9" stopIfTrue="1">
      <formula>I8="bs"</formula>
    </cfRule>
  </conditionalFormatting>
  <conditionalFormatting sqref="B7 B9 B11 B13 B15 B17 B19 B21 B23 B25 B27 B29 B31 B33 B35 B37 B55 B57 B59 B61 B63 B65 B67 B69 B39 B41 B43 B45 B47 B49 B51 B53">
    <cfRule type="cellIs" dxfId="27" priority="10" stopIfTrue="1" operator="equal">
      <formula>"QA"</formula>
    </cfRule>
    <cfRule type="cellIs" dxfId="26" priority="11" stopIfTrue="1" operator="equal">
      <formula>"DA"</formula>
    </cfRule>
  </conditionalFormatting>
  <conditionalFormatting sqref="I8 I12 I16 I20 I24 I28 I32 I36 M30 M14 K10 K34 Q79 K18 K26 O22">
    <cfRule type="expression" dxfId="25" priority="12" stopIfTrue="1">
      <formula>$N$1="CU"</formula>
    </cfRule>
  </conditionalFormatting>
  <conditionalFormatting sqref="E35 E37 E25 E33 E31 E29 E27 E23 E19 E21 E9 E17 E15 E13 E11 E7">
    <cfRule type="cellIs" dxfId="24" priority="13" stopIfTrue="1" operator="equal">
      <formula>"Bye"</formula>
    </cfRule>
  </conditionalFormatting>
  <conditionalFormatting sqref="D7 D9 D11 D13 D15 D17 D19 D21 D23 D25 D27 D29 D31 D33 D35 D37">
    <cfRule type="expression" dxfId="23" priority="14" stopIfTrue="1">
      <formula>$D7&lt;5</formula>
    </cfRule>
  </conditionalFormatting>
  <printOptions horizontalCentered="1"/>
  <pageMargins left="0.35" right="0.35" top="0.39" bottom="0.39" header="0" footer="0"/>
  <pageSetup paperSize="9" orientation="landscape"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xm:sqref>
        </x14:dataValidation>
      </x14:dataValidations>
    </ext>
  </extLst>
</worksheet>
</file>

<file path=xl/worksheets/sheet7.xml><?xml version="1.0" encoding="utf-8"?>
<worksheet xmlns="http://schemas.openxmlformats.org/spreadsheetml/2006/main" xmlns:r="http://schemas.openxmlformats.org/officeDocument/2006/relationships">
  <sheetPr codeName="Sheet141">
    <pageSetUpPr fitToPage="1"/>
  </sheetPr>
  <dimension ref="A1:T79"/>
  <sheetViews>
    <sheetView showGridLines="0" showZeros="0" topLeftCell="A31" workbookViewId="0">
      <selection activeCell="S60" sqref="S60:U60"/>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0" style="195" hidden="1" customWidth="1"/>
    <col min="19" max="19" width="8.7109375" style="195" customWidth="1"/>
    <col min="20" max="20" width="9.140625" style="195" hidden="1" customWidth="1"/>
    <col min="21"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0" style="195" hidden="1" customWidth="1"/>
    <col min="275" max="275" width="8.7109375" style="195" customWidth="1"/>
    <col min="276" max="276" width="0" style="195" hidden="1" customWidth="1"/>
    <col min="277"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0" style="195" hidden="1" customWidth="1"/>
    <col min="531" max="531" width="8.7109375" style="195" customWidth="1"/>
    <col min="532" max="532" width="0" style="195" hidden="1" customWidth="1"/>
    <col min="533"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0" style="195" hidden="1" customWidth="1"/>
    <col min="787" max="787" width="8.7109375" style="195" customWidth="1"/>
    <col min="788" max="788" width="0" style="195" hidden="1" customWidth="1"/>
    <col min="789"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0" style="195" hidden="1" customWidth="1"/>
    <col min="1043" max="1043" width="8.7109375" style="195" customWidth="1"/>
    <col min="1044" max="1044" width="0" style="195" hidden="1" customWidth="1"/>
    <col min="1045"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0" style="195" hidden="1" customWidth="1"/>
    <col min="1299" max="1299" width="8.7109375" style="195" customWidth="1"/>
    <col min="1300" max="1300" width="0" style="195" hidden="1" customWidth="1"/>
    <col min="1301"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0" style="195" hidden="1" customWidth="1"/>
    <col min="1555" max="1555" width="8.7109375" style="195" customWidth="1"/>
    <col min="1556" max="1556" width="0" style="195" hidden="1" customWidth="1"/>
    <col min="1557"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0" style="195" hidden="1" customWidth="1"/>
    <col min="1811" max="1811" width="8.7109375" style="195" customWidth="1"/>
    <col min="1812" max="1812" width="0" style="195" hidden="1" customWidth="1"/>
    <col min="1813"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0" style="195" hidden="1" customWidth="1"/>
    <col min="2067" max="2067" width="8.7109375" style="195" customWidth="1"/>
    <col min="2068" max="2068" width="0" style="195" hidden="1" customWidth="1"/>
    <col min="2069"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0" style="195" hidden="1" customWidth="1"/>
    <col min="2323" max="2323" width="8.7109375" style="195" customWidth="1"/>
    <col min="2324" max="2324" width="0" style="195" hidden="1" customWidth="1"/>
    <col min="2325"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0" style="195" hidden="1" customWidth="1"/>
    <col min="2579" max="2579" width="8.7109375" style="195" customWidth="1"/>
    <col min="2580" max="2580" width="0" style="195" hidden="1" customWidth="1"/>
    <col min="2581"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0" style="195" hidden="1" customWidth="1"/>
    <col min="2835" max="2835" width="8.7109375" style="195" customWidth="1"/>
    <col min="2836" max="2836" width="0" style="195" hidden="1" customWidth="1"/>
    <col min="2837"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0" style="195" hidden="1" customWidth="1"/>
    <col min="3091" max="3091" width="8.7109375" style="195" customWidth="1"/>
    <col min="3092" max="3092" width="0" style="195" hidden="1" customWidth="1"/>
    <col min="3093"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0" style="195" hidden="1" customWidth="1"/>
    <col min="3347" max="3347" width="8.7109375" style="195" customWidth="1"/>
    <col min="3348" max="3348" width="0" style="195" hidden="1" customWidth="1"/>
    <col min="3349"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0" style="195" hidden="1" customWidth="1"/>
    <col min="3603" max="3603" width="8.7109375" style="195" customWidth="1"/>
    <col min="3604" max="3604" width="0" style="195" hidden="1" customWidth="1"/>
    <col min="3605"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0" style="195" hidden="1" customWidth="1"/>
    <col min="3859" max="3859" width="8.7109375" style="195" customWidth="1"/>
    <col min="3860" max="3860" width="0" style="195" hidden="1" customWidth="1"/>
    <col min="3861"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0" style="195" hidden="1" customWidth="1"/>
    <col min="4115" max="4115" width="8.7109375" style="195" customWidth="1"/>
    <col min="4116" max="4116" width="0" style="195" hidden="1" customWidth="1"/>
    <col min="4117"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0" style="195" hidden="1" customWidth="1"/>
    <col min="4371" max="4371" width="8.7109375" style="195" customWidth="1"/>
    <col min="4372" max="4372" width="0" style="195" hidden="1" customWidth="1"/>
    <col min="4373"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0" style="195" hidden="1" customWidth="1"/>
    <col min="4627" max="4627" width="8.7109375" style="195" customWidth="1"/>
    <col min="4628" max="4628" width="0" style="195" hidden="1" customWidth="1"/>
    <col min="4629"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0" style="195" hidden="1" customWidth="1"/>
    <col min="4883" max="4883" width="8.7109375" style="195" customWidth="1"/>
    <col min="4884" max="4884" width="0" style="195" hidden="1" customWidth="1"/>
    <col min="4885"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0" style="195" hidden="1" customWidth="1"/>
    <col min="5139" max="5139" width="8.7109375" style="195" customWidth="1"/>
    <col min="5140" max="5140" width="0" style="195" hidden="1" customWidth="1"/>
    <col min="5141"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0" style="195" hidden="1" customWidth="1"/>
    <col min="5395" max="5395" width="8.7109375" style="195" customWidth="1"/>
    <col min="5396" max="5396" width="0" style="195" hidden="1" customWidth="1"/>
    <col min="5397"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0" style="195" hidden="1" customWidth="1"/>
    <col min="5651" max="5651" width="8.7109375" style="195" customWidth="1"/>
    <col min="5652" max="5652" width="0" style="195" hidden="1" customWidth="1"/>
    <col min="5653"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0" style="195" hidden="1" customWidth="1"/>
    <col min="5907" max="5907" width="8.7109375" style="195" customWidth="1"/>
    <col min="5908" max="5908" width="0" style="195" hidden="1" customWidth="1"/>
    <col min="5909"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0" style="195" hidden="1" customWidth="1"/>
    <col min="6163" max="6163" width="8.7109375" style="195" customWidth="1"/>
    <col min="6164" max="6164" width="0" style="195" hidden="1" customWidth="1"/>
    <col min="6165"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0" style="195" hidden="1" customWidth="1"/>
    <col min="6419" max="6419" width="8.7109375" style="195" customWidth="1"/>
    <col min="6420" max="6420" width="0" style="195" hidden="1" customWidth="1"/>
    <col min="6421"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0" style="195" hidden="1" customWidth="1"/>
    <col min="6675" max="6675" width="8.7109375" style="195" customWidth="1"/>
    <col min="6676" max="6676" width="0" style="195" hidden="1" customWidth="1"/>
    <col min="6677"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0" style="195" hidden="1" customWidth="1"/>
    <col min="6931" max="6931" width="8.7109375" style="195" customWidth="1"/>
    <col min="6932" max="6932" width="0" style="195" hidden="1" customWidth="1"/>
    <col min="6933"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0" style="195" hidden="1" customWidth="1"/>
    <col min="7187" max="7187" width="8.7109375" style="195" customWidth="1"/>
    <col min="7188" max="7188" width="0" style="195" hidden="1" customWidth="1"/>
    <col min="7189"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0" style="195" hidden="1" customWidth="1"/>
    <col min="7443" max="7443" width="8.7109375" style="195" customWidth="1"/>
    <col min="7444" max="7444" width="0" style="195" hidden="1" customWidth="1"/>
    <col min="7445"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0" style="195" hidden="1" customWidth="1"/>
    <col min="7699" max="7699" width="8.7109375" style="195" customWidth="1"/>
    <col min="7700" max="7700" width="0" style="195" hidden="1" customWidth="1"/>
    <col min="7701"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0" style="195" hidden="1" customWidth="1"/>
    <col min="7955" max="7955" width="8.7109375" style="195" customWidth="1"/>
    <col min="7956" max="7956" width="0" style="195" hidden="1" customWidth="1"/>
    <col min="7957"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0" style="195" hidden="1" customWidth="1"/>
    <col min="8211" max="8211" width="8.7109375" style="195" customWidth="1"/>
    <col min="8212" max="8212" width="0" style="195" hidden="1" customWidth="1"/>
    <col min="8213"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0" style="195" hidden="1" customWidth="1"/>
    <col min="8467" max="8467" width="8.7109375" style="195" customWidth="1"/>
    <col min="8468" max="8468" width="0" style="195" hidden="1" customWidth="1"/>
    <col min="8469"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0" style="195" hidden="1" customWidth="1"/>
    <col min="8723" max="8723" width="8.7109375" style="195" customWidth="1"/>
    <col min="8724" max="8724" width="0" style="195" hidden="1" customWidth="1"/>
    <col min="8725"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0" style="195" hidden="1" customWidth="1"/>
    <col min="8979" max="8979" width="8.7109375" style="195" customWidth="1"/>
    <col min="8980" max="8980" width="0" style="195" hidden="1" customWidth="1"/>
    <col min="8981"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0" style="195" hidden="1" customWidth="1"/>
    <col min="9235" max="9235" width="8.7109375" style="195" customWidth="1"/>
    <col min="9236" max="9236" width="0" style="195" hidden="1" customWidth="1"/>
    <col min="9237"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0" style="195" hidden="1" customWidth="1"/>
    <col min="9491" max="9491" width="8.7109375" style="195" customWidth="1"/>
    <col min="9492" max="9492" width="0" style="195" hidden="1" customWidth="1"/>
    <col min="9493"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0" style="195" hidden="1" customWidth="1"/>
    <col min="9747" max="9747" width="8.7109375" style="195" customWidth="1"/>
    <col min="9748" max="9748" width="0" style="195" hidden="1" customWidth="1"/>
    <col min="9749"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0" style="195" hidden="1" customWidth="1"/>
    <col min="10003" max="10003" width="8.7109375" style="195" customWidth="1"/>
    <col min="10004" max="10004" width="0" style="195" hidden="1" customWidth="1"/>
    <col min="10005"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0" style="195" hidden="1" customWidth="1"/>
    <col min="10259" max="10259" width="8.7109375" style="195" customWidth="1"/>
    <col min="10260" max="10260" width="0" style="195" hidden="1" customWidth="1"/>
    <col min="10261"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0" style="195" hidden="1" customWidth="1"/>
    <col min="10515" max="10515" width="8.7109375" style="195" customWidth="1"/>
    <col min="10516" max="10516" width="0" style="195" hidden="1" customWidth="1"/>
    <col min="10517"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0" style="195" hidden="1" customWidth="1"/>
    <col min="10771" max="10771" width="8.7109375" style="195" customWidth="1"/>
    <col min="10772" max="10772" width="0" style="195" hidden="1" customWidth="1"/>
    <col min="10773"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0" style="195" hidden="1" customWidth="1"/>
    <col min="11027" max="11027" width="8.7109375" style="195" customWidth="1"/>
    <col min="11028" max="11028" width="0" style="195" hidden="1" customWidth="1"/>
    <col min="11029"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0" style="195" hidden="1" customWidth="1"/>
    <col min="11283" max="11283" width="8.7109375" style="195" customWidth="1"/>
    <col min="11284" max="11284" width="0" style="195" hidden="1" customWidth="1"/>
    <col min="11285"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0" style="195" hidden="1" customWidth="1"/>
    <col min="11539" max="11539" width="8.7109375" style="195" customWidth="1"/>
    <col min="11540" max="11540" width="0" style="195" hidden="1" customWidth="1"/>
    <col min="11541"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0" style="195" hidden="1" customWidth="1"/>
    <col min="11795" max="11795" width="8.7109375" style="195" customWidth="1"/>
    <col min="11796" max="11796" width="0" style="195" hidden="1" customWidth="1"/>
    <col min="11797"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0" style="195" hidden="1" customWidth="1"/>
    <col min="12051" max="12051" width="8.7109375" style="195" customWidth="1"/>
    <col min="12052" max="12052" width="0" style="195" hidden="1" customWidth="1"/>
    <col min="12053"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0" style="195" hidden="1" customWidth="1"/>
    <col min="12307" max="12307" width="8.7109375" style="195" customWidth="1"/>
    <col min="12308" max="12308" width="0" style="195" hidden="1" customWidth="1"/>
    <col min="12309"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0" style="195" hidden="1" customWidth="1"/>
    <col min="12563" max="12563" width="8.7109375" style="195" customWidth="1"/>
    <col min="12564" max="12564" width="0" style="195" hidden="1" customWidth="1"/>
    <col min="12565"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0" style="195" hidden="1" customWidth="1"/>
    <col min="12819" max="12819" width="8.7109375" style="195" customWidth="1"/>
    <col min="12820" max="12820" width="0" style="195" hidden="1" customWidth="1"/>
    <col min="12821"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0" style="195" hidden="1" customWidth="1"/>
    <col min="13075" max="13075" width="8.7109375" style="195" customWidth="1"/>
    <col min="13076" max="13076" width="0" style="195" hidden="1" customWidth="1"/>
    <col min="13077"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0" style="195" hidden="1" customWidth="1"/>
    <col min="13331" max="13331" width="8.7109375" style="195" customWidth="1"/>
    <col min="13332" max="13332" width="0" style="195" hidden="1" customWidth="1"/>
    <col min="13333"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0" style="195" hidden="1" customWidth="1"/>
    <col min="13587" max="13587" width="8.7109375" style="195" customWidth="1"/>
    <col min="13588" max="13588" width="0" style="195" hidden="1" customWidth="1"/>
    <col min="13589"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0" style="195" hidden="1" customWidth="1"/>
    <col min="13843" max="13843" width="8.7109375" style="195" customWidth="1"/>
    <col min="13844" max="13844" width="0" style="195" hidden="1" customWidth="1"/>
    <col min="13845"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0" style="195" hidden="1" customWidth="1"/>
    <col min="14099" max="14099" width="8.7109375" style="195" customWidth="1"/>
    <col min="14100" max="14100" width="0" style="195" hidden="1" customWidth="1"/>
    <col min="14101"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0" style="195" hidden="1" customWidth="1"/>
    <col min="14355" max="14355" width="8.7109375" style="195" customWidth="1"/>
    <col min="14356" max="14356" width="0" style="195" hidden="1" customWidth="1"/>
    <col min="14357"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0" style="195" hidden="1" customWidth="1"/>
    <col min="14611" max="14611" width="8.7109375" style="195" customWidth="1"/>
    <col min="14612" max="14612" width="0" style="195" hidden="1" customWidth="1"/>
    <col min="14613"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0" style="195" hidden="1" customWidth="1"/>
    <col min="14867" max="14867" width="8.7109375" style="195" customWidth="1"/>
    <col min="14868" max="14868" width="0" style="195" hidden="1" customWidth="1"/>
    <col min="14869"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0" style="195" hidden="1" customWidth="1"/>
    <col min="15123" max="15123" width="8.7109375" style="195" customWidth="1"/>
    <col min="15124" max="15124" width="0" style="195" hidden="1" customWidth="1"/>
    <col min="15125"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0" style="195" hidden="1" customWidth="1"/>
    <col min="15379" max="15379" width="8.7109375" style="195" customWidth="1"/>
    <col min="15380" max="15380" width="0" style="195" hidden="1" customWidth="1"/>
    <col min="15381"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0" style="195" hidden="1" customWidth="1"/>
    <col min="15635" max="15635" width="8.7109375" style="195" customWidth="1"/>
    <col min="15636" max="15636" width="0" style="195" hidden="1" customWidth="1"/>
    <col min="15637"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0" style="195" hidden="1" customWidth="1"/>
    <col min="15891" max="15891" width="8.7109375" style="195" customWidth="1"/>
    <col min="15892" max="15892" width="0" style="195" hidden="1" customWidth="1"/>
    <col min="15893"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0" style="195" hidden="1" customWidth="1"/>
    <col min="16147" max="16147" width="8.7109375" style="195" customWidth="1"/>
    <col min="16148" max="16148" width="0" style="195" hidden="1" customWidth="1"/>
    <col min="16149" max="16384" width="9.140625" style="195"/>
  </cols>
  <sheetData>
    <row r="1" spans="1:20" s="140" customFormat="1" ht="21.75" customHeight="1">
      <c r="A1" s="135" t="str">
        <f>'[1]Week SetUp'!$A$6</f>
        <v>BLINK B- MOBILE</v>
      </c>
      <c r="B1" s="135"/>
      <c r="C1" s="136"/>
      <c r="D1" s="136"/>
      <c r="E1" s="136"/>
      <c r="F1" s="136"/>
      <c r="G1" s="136"/>
      <c r="H1" s="136"/>
      <c r="I1" s="137"/>
      <c r="J1" s="138" t="s">
        <v>195</v>
      </c>
      <c r="K1" s="138"/>
      <c r="L1" s="139"/>
      <c r="M1" s="137"/>
      <c r="N1" s="137" t="s">
        <v>41</v>
      </c>
      <c r="O1" s="137"/>
      <c r="P1" s="136"/>
      <c r="Q1" s="137"/>
    </row>
    <row r="2" spans="1:20" s="145" customFormat="1">
      <c r="A2" s="141" t="str">
        <f>'[1]Week SetUp'!$A$8</f>
        <v>NATIONALS  OPEN</v>
      </c>
      <c r="B2" s="141"/>
      <c r="C2" s="141"/>
      <c r="D2" s="141"/>
      <c r="E2" s="141"/>
      <c r="F2" s="142"/>
      <c r="G2" s="143"/>
      <c r="H2" s="143"/>
      <c r="I2" s="144"/>
      <c r="J2" s="138" t="s">
        <v>196</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18">
        <f>'[1]Week SetUp'!$A$10</f>
        <v>42522</v>
      </c>
      <c r="B4" s="418"/>
      <c r="C4" s="418"/>
      <c r="D4" s="151"/>
      <c r="E4" s="151"/>
      <c r="F4" s="151" t="str">
        <f>'[1]Week SetUp'!$C$10</f>
        <v>PORT OF  SPAIN</v>
      </c>
      <c r="G4" s="152"/>
      <c r="H4" s="151"/>
      <c r="I4" s="153"/>
      <c r="J4" s="22" t="str">
        <f>'[1]Week SetUp'!$D$10</f>
        <v>ADULTS</v>
      </c>
      <c r="K4" s="153"/>
      <c r="L4" s="154">
        <f>'[1]Week SetUp'!$A$12</f>
        <v>0</v>
      </c>
      <c r="M4" s="153"/>
      <c r="N4" s="151"/>
      <c r="O4" s="153"/>
      <c r="P4" s="151"/>
      <c r="Q4" s="155" t="str">
        <f>'[1]Week SetUp'!$E$10</f>
        <v>Chester Dalrymple</v>
      </c>
    </row>
    <row r="5" spans="1:20" s="150" customFormat="1" ht="9">
      <c r="A5" s="157"/>
      <c r="B5" s="158" t="s">
        <v>7</v>
      </c>
      <c r="C5" s="158" t="s">
        <v>42</v>
      </c>
      <c r="D5" s="158" t="s">
        <v>8</v>
      </c>
      <c r="E5" s="159" t="s">
        <v>9</v>
      </c>
      <c r="F5" s="159" t="s">
        <v>10</v>
      </c>
      <c r="G5" s="159"/>
      <c r="H5" s="159" t="s">
        <v>11</v>
      </c>
      <c r="I5" s="159"/>
      <c r="J5" s="158" t="s">
        <v>12</v>
      </c>
      <c r="K5" s="160"/>
      <c r="L5" s="158" t="s">
        <v>197</v>
      </c>
      <c r="M5" s="160"/>
      <c r="N5" s="158" t="s">
        <v>198</v>
      </c>
      <c r="O5" s="160"/>
      <c r="P5" s="158"/>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f>IF($D7="","",VLOOKUP($D7,'[1]Men  Si Qual Draw Prep'!$A$7:$P$38,15))</f>
        <v>0</v>
      </c>
      <c r="C7" s="170">
        <f>IF($D7="","",VLOOKUP($D7,'[1]Men  Si Qual Draw Prep'!$A$7:$P$38,16))</f>
        <v>0</v>
      </c>
      <c r="D7" s="171">
        <v>1</v>
      </c>
      <c r="E7" s="172" t="str">
        <f>UPPER(IF($D7="","",VLOOKUP($D7,'[1]Men  Si Qual Draw Prep'!$A$7:$P$38,2)))</f>
        <v>LAQUIS</v>
      </c>
      <c r="F7" s="172" t="str">
        <f>IF($D7="","",VLOOKUP($D7,'[1]Men  Si Qual Draw Prep'!$A$7:$P$38,3))</f>
        <v>Edward</v>
      </c>
      <c r="G7" s="172"/>
      <c r="H7" s="172">
        <f>IF($D7="","",VLOOKUP($D7,'[1]Men  Si Qual Draw Prep'!$A$7:$P$38,4))</f>
        <v>0</v>
      </c>
      <c r="I7" s="173"/>
      <c r="J7" s="174"/>
      <c r="K7" s="174"/>
      <c r="L7" s="174"/>
      <c r="M7" s="174"/>
      <c r="N7" s="175"/>
      <c r="O7" s="176"/>
      <c r="P7" s="177"/>
      <c r="Q7" s="178"/>
      <c r="R7" s="179"/>
      <c r="T7" s="181" t="str">
        <f>'[1]SetUp Officials'!P21</f>
        <v>Umpire</v>
      </c>
    </row>
    <row r="8" spans="1:20" s="180" customFormat="1" ht="9.6" customHeight="1">
      <c r="A8" s="182"/>
      <c r="B8" s="183"/>
      <c r="C8" s="183"/>
      <c r="D8" s="183"/>
      <c r="E8" s="174"/>
      <c r="F8" s="174"/>
      <c r="G8" s="184"/>
      <c r="H8" s="185" t="s">
        <v>16</v>
      </c>
      <c r="I8" s="186" t="s">
        <v>17</v>
      </c>
      <c r="J8" s="187" t="str">
        <f>UPPER(IF(OR(I8="a",I8="as"),E7,IF(OR(I8="b",I8="bs"),E9,)))</f>
        <v>LAQUIS</v>
      </c>
      <c r="K8" s="187"/>
      <c r="L8" s="174"/>
      <c r="M8" s="174"/>
      <c r="N8" s="175"/>
      <c r="O8" s="176"/>
      <c r="P8" s="177"/>
      <c r="Q8" s="178"/>
      <c r="R8" s="179"/>
      <c r="T8" s="188" t="str">
        <f>'[1]SetUp Officials'!P22</f>
        <v>R SORRILO</v>
      </c>
    </row>
    <row r="9" spans="1:20" s="180" customFormat="1" ht="9.6" customHeight="1">
      <c r="A9" s="182">
        <v>2</v>
      </c>
      <c r="B9" s="170">
        <f>IF($D9="","",VLOOKUP($D9,'[1]Men  Si Qual Draw Prep'!$A$7:$P$38,15))</f>
        <v>0</v>
      </c>
      <c r="C9" s="170">
        <f>IF($D9="","",VLOOKUP($D9,'[1]Men  Si Qual Draw Prep'!$A$7:$P$38,16))</f>
        <v>0</v>
      </c>
      <c r="D9" s="171">
        <v>19</v>
      </c>
      <c r="E9" s="170" t="str">
        <f>UPPER(IF($D9="","",VLOOKUP($D9,'[1]Men  Si Qual Draw Prep'!$A$7:$P$38,2)))</f>
        <v>BYE</v>
      </c>
      <c r="F9" s="170">
        <f>IF($D9="","",VLOOKUP($D9,'[1]Men  Si Qual Draw Prep'!$A$7:$P$38,3))</f>
        <v>0</v>
      </c>
      <c r="G9" s="170"/>
      <c r="H9" s="170">
        <f>IF($D9="","",VLOOKUP($D9,'[1]Men  Si Qual Draw Prep'!$A$7:$P$38,4))</f>
        <v>0</v>
      </c>
      <c r="I9" s="189"/>
      <c r="J9" s="174"/>
      <c r="K9" s="190"/>
      <c r="L9" s="174"/>
      <c r="M9" s="174"/>
      <c r="N9" s="175"/>
      <c r="O9" s="176"/>
      <c r="P9" s="177"/>
      <c r="Q9" s="178"/>
      <c r="R9" s="179"/>
      <c r="T9" s="188" t="str">
        <f>'[1]SetUp Officials'!P23</f>
        <v>L CLARKE</v>
      </c>
    </row>
    <row r="10" spans="1:20" s="180" customFormat="1" ht="9.6" customHeight="1">
      <c r="A10" s="182"/>
      <c r="B10" s="183"/>
      <c r="C10" s="183"/>
      <c r="D10" s="191"/>
      <c r="E10" s="174"/>
      <c r="F10" s="174"/>
      <c r="G10" s="184"/>
      <c r="H10" s="174"/>
      <c r="I10" s="192"/>
      <c r="J10" s="185" t="s">
        <v>16</v>
      </c>
      <c r="K10" s="193" t="s">
        <v>159</v>
      </c>
      <c r="L10" s="187" t="str">
        <f>UPPER(IF(OR(K10="a",K10="as"),J8,IF(OR(K10="b",K10="bs"),J12,)))</f>
        <v>LAQUIS</v>
      </c>
      <c r="M10" s="194"/>
      <c r="N10" s="196"/>
      <c r="O10" s="196"/>
      <c r="P10" s="177"/>
      <c r="Q10" s="178"/>
      <c r="R10" s="179"/>
      <c r="T10" s="188" t="str">
        <f>'[1]SetUp Officials'!P24</f>
        <v>V CHARLES</v>
      </c>
    </row>
    <row r="11" spans="1:20" s="180" customFormat="1" ht="9.6" customHeight="1">
      <c r="A11" s="182">
        <v>3</v>
      </c>
      <c r="B11" s="170">
        <f>IF($D11="","",VLOOKUP($D11,'[1]Men  Si Qual Draw Prep'!$A$7:$P$38,15))</f>
        <v>0</v>
      </c>
      <c r="C11" s="170">
        <f>IF($D11="","",VLOOKUP($D11,'[1]Men  Si Qual Draw Prep'!$A$7:$P$38,16))</f>
        <v>0</v>
      </c>
      <c r="D11" s="171">
        <v>11</v>
      </c>
      <c r="E11" s="170" t="str">
        <f>UPPER(IF($D11="","",VLOOKUP($D11,'[1]Men  Si Qual Draw Prep'!$A$7:$P$38,2)))</f>
        <v>SYLVESTER</v>
      </c>
      <c r="F11" s="170" t="str">
        <f>IF($D11="","",VLOOKUP($D11,'[1]Men  Si Qual Draw Prep'!$A$7:$P$38,3))</f>
        <v>Levon</v>
      </c>
      <c r="G11" s="170"/>
      <c r="H11" s="170">
        <f>IF($D11="","",VLOOKUP($D11,'[1]Men  Si Qual Draw Prep'!$A$7:$P$38,4))</f>
        <v>0</v>
      </c>
      <c r="I11" s="173"/>
      <c r="J11" s="174"/>
      <c r="K11" s="197"/>
      <c r="L11" s="174" t="s">
        <v>199</v>
      </c>
      <c r="M11" s="355"/>
      <c r="N11" s="196"/>
      <c r="O11" s="196"/>
      <c r="P11" s="177"/>
      <c r="Q11" s="178"/>
      <c r="R11" s="179"/>
      <c r="T11" s="188" t="str">
        <f>'[1]SetUp Officials'!P25</f>
        <v>H PASCALL</v>
      </c>
    </row>
    <row r="12" spans="1:20" s="180" customFormat="1" ht="9.6" customHeight="1">
      <c r="A12" s="182"/>
      <c r="B12" s="183"/>
      <c r="C12" s="183"/>
      <c r="D12" s="191"/>
      <c r="E12" s="174"/>
      <c r="F12" s="174"/>
      <c r="G12" s="184"/>
      <c r="H12" s="185" t="s">
        <v>16</v>
      </c>
      <c r="I12" s="186" t="s">
        <v>18</v>
      </c>
      <c r="J12" s="187" t="str">
        <f>UPPER(IF(OR(I12="a",I12="as"),E11,IF(OR(I12="b",I12="bs"),E13,)))</f>
        <v>SYLVESTER</v>
      </c>
      <c r="K12" s="199"/>
      <c r="L12" s="174"/>
      <c r="M12" s="356"/>
      <c r="N12" s="196"/>
      <c r="O12" s="196"/>
      <c r="P12" s="177"/>
      <c r="Q12" s="178"/>
      <c r="R12" s="179"/>
      <c r="T12" s="188" t="str">
        <f>'[1]SetUp Officials'!P26</f>
        <v>T MC ALLISTER</v>
      </c>
    </row>
    <row r="13" spans="1:20" s="180" customFormat="1" ht="9.6" customHeight="1">
      <c r="A13" s="169">
        <v>4</v>
      </c>
      <c r="B13" s="170">
        <f>IF($D13="","",VLOOKUP($D13,'[1]Men  Si Qual Draw Prep'!$A$7:$P$38,15))</f>
        <v>0</v>
      </c>
      <c r="C13" s="170">
        <f>IF($D13="","",VLOOKUP($D13,'[1]Men  Si Qual Draw Prep'!$A$7:$P$38,16))</f>
        <v>0</v>
      </c>
      <c r="D13" s="171">
        <v>19</v>
      </c>
      <c r="E13" s="170" t="str">
        <f>UPPER(IF($D13="","",VLOOKUP($D13,'[1]Men  Si Qual Draw Prep'!$A$7:$P$38,2)))</f>
        <v>BYE</v>
      </c>
      <c r="F13" s="172">
        <f>IF($D13="","",VLOOKUP($D13,'[1]Men  Si Qual Draw Prep'!$A$7:$P$38,3))</f>
        <v>0</v>
      </c>
      <c r="G13" s="172"/>
      <c r="H13" s="172">
        <f>IF($D13="","",VLOOKUP($D13,'[1]Men  Si Qual Draw Prep'!$A$7:$P$38,4))</f>
        <v>0</v>
      </c>
      <c r="I13" s="200"/>
      <c r="J13" s="174"/>
      <c r="K13" s="174"/>
      <c r="L13" s="174"/>
      <c r="M13" s="356"/>
      <c r="N13" s="196"/>
      <c r="O13" s="196"/>
      <c r="P13" s="177"/>
      <c r="Q13" s="178"/>
      <c r="R13" s="179"/>
      <c r="T13" s="188" t="str">
        <f>'[1]SetUp Officials'!P27</f>
        <v>E CHU FOR</v>
      </c>
    </row>
    <row r="14" spans="1:20" s="180" customFormat="1" ht="9.6" customHeight="1">
      <c r="A14" s="182"/>
      <c r="B14" s="183"/>
      <c r="C14" s="183"/>
      <c r="D14" s="191"/>
      <c r="E14" s="174"/>
      <c r="F14" s="174"/>
      <c r="G14" s="184"/>
      <c r="H14" s="201"/>
      <c r="I14" s="192"/>
      <c r="J14" s="174"/>
      <c r="K14" s="174"/>
      <c r="L14" s="174"/>
      <c r="M14" s="356"/>
      <c r="N14" s="357" t="str">
        <f>UPPER(IF(OR(M14="a",M14="as"),L10,IF(OR(M14="b",M14="bs"),L18,)))</f>
        <v/>
      </c>
      <c r="O14" s="356"/>
      <c r="P14" s="177"/>
      <c r="Q14" s="178"/>
      <c r="R14" s="179"/>
      <c r="T14" s="188" t="str">
        <f>'[1]SetUp Officials'!P28</f>
        <v>R GIBBS</v>
      </c>
    </row>
    <row r="15" spans="1:20" s="180" customFormat="1" ht="9.6" customHeight="1">
      <c r="A15" s="169">
        <v>5</v>
      </c>
      <c r="B15" s="170">
        <f>IF($D15="","",VLOOKUP($D15,'[1]Men  Si Qual Draw Prep'!$A$7:$P$38,15))</f>
        <v>0</v>
      </c>
      <c r="C15" s="170">
        <f>IF($D15="","",VLOOKUP($D15,'[1]Men  Si Qual Draw Prep'!$A$7:$P$38,16))</f>
        <v>0</v>
      </c>
      <c r="D15" s="171">
        <v>2</v>
      </c>
      <c r="E15" s="172" t="str">
        <f>UPPER(IF($D15="","",VLOOKUP($D15,'[1]Men  Si Qual Draw Prep'!$A$7:$P$38,2)))</f>
        <v>MUKERJI</v>
      </c>
      <c r="F15" s="172" t="str">
        <f>IF($D15="","",VLOOKUP($D15,'[1]Men  Si Qual Draw Prep'!$A$7:$P$38,3))</f>
        <v>Jordan</v>
      </c>
      <c r="G15" s="172"/>
      <c r="H15" s="172">
        <f>IF($D15="","",VLOOKUP($D15,'[1]Men  Si Qual Draw Prep'!$A$7:$P$38,4))</f>
        <v>0</v>
      </c>
      <c r="I15" s="202"/>
      <c r="J15" s="174"/>
      <c r="K15" s="174"/>
      <c r="L15" s="174"/>
      <c r="M15" s="356"/>
      <c r="N15" s="174"/>
      <c r="O15" s="196"/>
      <c r="P15" s="177"/>
      <c r="Q15" s="178"/>
      <c r="R15" s="179"/>
      <c r="T15" s="188" t="str">
        <f>'[1]SetUp Officials'!P29</f>
        <v/>
      </c>
    </row>
    <row r="16" spans="1:20" s="180" customFormat="1" ht="9.6" customHeight="1" thickBot="1">
      <c r="A16" s="182"/>
      <c r="B16" s="183"/>
      <c r="C16" s="183"/>
      <c r="D16" s="191"/>
      <c r="E16" s="174"/>
      <c r="F16" s="174"/>
      <c r="G16" s="184"/>
      <c r="H16" s="185" t="s">
        <v>16</v>
      </c>
      <c r="I16" s="186" t="s">
        <v>17</v>
      </c>
      <c r="J16" s="187" t="str">
        <f>UPPER(IF(OR(I16="a",I16="as"),E15,IF(OR(I16="b",I16="bs"),E17,)))</f>
        <v>MUKERJI</v>
      </c>
      <c r="K16" s="187"/>
      <c r="L16" s="174"/>
      <c r="M16" s="356"/>
      <c r="N16" s="196"/>
      <c r="O16" s="196"/>
      <c r="P16" s="177"/>
      <c r="Q16" s="178"/>
      <c r="R16" s="179"/>
      <c r="T16" s="203" t="str">
        <f>'[1]SetUp Officials'!P30</f>
        <v>None</v>
      </c>
    </row>
    <row r="17" spans="1:18" s="180" customFormat="1" ht="9.6" customHeight="1">
      <c r="A17" s="182">
        <v>6</v>
      </c>
      <c r="B17" s="170">
        <f>IF($D17="","",VLOOKUP($D17,'[1]Men  Si Qual Draw Prep'!$A$7:$P$38,15))</f>
        <v>0</v>
      </c>
      <c r="C17" s="170">
        <f>IF($D17="","",VLOOKUP($D17,'[1]Men  Si Qual Draw Prep'!$A$7:$P$38,16))</f>
        <v>0</v>
      </c>
      <c r="D17" s="171">
        <v>19</v>
      </c>
      <c r="E17" s="170" t="str">
        <f>UPPER(IF($D17="","",VLOOKUP($D17,'[1]Men  Si Qual Draw Prep'!$A$7:$P$38,2)))</f>
        <v>BYE</v>
      </c>
      <c r="F17" s="170">
        <f>IF($D17="","",VLOOKUP($D17,'[1]Men  Si Qual Draw Prep'!$A$7:$P$38,3))</f>
        <v>0</v>
      </c>
      <c r="G17" s="170"/>
      <c r="H17" s="170">
        <f>IF($D17="","",VLOOKUP($D17,'[1]Men  Si Qual Draw Prep'!$A$7:$P$38,4))</f>
        <v>0</v>
      </c>
      <c r="I17" s="189"/>
      <c r="J17" s="174"/>
      <c r="K17" s="190"/>
      <c r="L17" s="174"/>
      <c r="M17" s="356"/>
      <c r="N17" s="196"/>
      <c r="O17" s="196"/>
      <c r="P17" s="177"/>
      <c r="Q17" s="178"/>
      <c r="R17" s="179"/>
    </row>
    <row r="18" spans="1:18" s="180" customFormat="1" ht="9.6" customHeight="1">
      <c r="A18" s="182"/>
      <c r="B18" s="183"/>
      <c r="C18" s="183"/>
      <c r="D18" s="191"/>
      <c r="E18" s="174"/>
      <c r="F18" s="174"/>
      <c r="G18" s="184"/>
      <c r="H18" s="174"/>
      <c r="I18" s="192"/>
      <c r="J18" s="185" t="s">
        <v>16</v>
      </c>
      <c r="K18" s="193" t="s">
        <v>159</v>
      </c>
      <c r="L18" s="187" t="str">
        <f>UPPER(IF(OR(K18="a",K18="as"),J16,IF(OR(K18="b",K18="bs"),J20,)))</f>
        <v>MUKERJI</v>
      </c>
      <c r="M18" s="194"/>
      <c r="N18" s="196"/>
      <c r="O18" s="196"/>
      <c r="P18" s="177"/>
      <c r="Q18" s="178"/>
      <c r="R18" s="179"/>
    </row>
    <row r="19" spans="1:18" s="180" customFormat="1" ht="9.6" customHeight="1">
      <c r="A19" s="182">
        <v>7</v>
      </c>
      <c r="B19" s="170">
        <f>IF($D19="","",VLOOKUP($D19,'[1]Men  Si Qual Draw Prep'!$A$7:$P$38,15))</f>
        <v>0</v>
      </c>
      <c r="C19" s="170">
        <f>IF($D19="","",VLOOKUP($D19,'[1]Men  Si Qual Draw Prep'!$A$7:$P$38,16))</f>
        <v>0</v>
      </c>
      <c r="D19" s="171">
        <v>9</v>
      </c>
      <c r="E19" s="170" t="str">
        <f>UPPER(IF($D19="","",VLOOKUP($D19,'[1]Men  Si Qual Draw Prep'!$A$7:$P$38,2)))</f>
        <v>NWOKOLO</v>
      </c>
      <c r="F19" s="170" t="str">
        <f>IF($D19="","",VLOOKUP($D19,'[1]Men  Si Qual Draw Prep'!$A$7:$P$38,3))</f>
        <v>Ebolum</v>
      </c>
      <c r="G19" s="170"/>
      <c r="H19" s="170">
        <f>IF($D19="","",VLOOKUP($D19,'[1]Men  Si Qual Draw Prep'!$A$7:$P$38,4))</f>
        <v>0</v>
      </c>
      <c r="I19" s="173"/>
      <c r="J19" s="174"/>
      <c r="K19" s="197"/>
      <c r="L19" s="174" t="s">
        <v>200</v>
      </c>
      <c r="M19" s="196"/>
      <c r="N19" s="196"/>
      <c r="O19" s="196"/>
      <c r="P19" s="177"/>
      <c r="Q19" s="178"/>
      <c r="R19" s="179"/>
    </row>
    <row r="20" spans="1:18" s="180" customFormat="1" ht="9.6" customHeight="1">
      <c r="A20" s="182"/>
      <c r="B20" s="183"/>
      <c r="C20" s="183"/>
      <c r="D20" s="183"/>
      <c r="E20" s="174"/>
      <c r="F20" s="174"/>
      <c r="G20" s="184"/>
      <c r="H20" s="185" t="s">
        <v>16</v>
      </c>
      <c r="I20" s="186" t="s">
        <v>18</v>
      </c>
      <c r="J20" s="187" t="str">
        <f>UPPER(IF(OR(I20="a",I20="as"),E19,IF(OR(I20="b",I20="bs"),E21,)))</f>
        <v>NWOKOLO</v>
      </c>
      <c r="K20" s="199"/>
      <c r="L20" s="174"/>
      <c r="M20" s="196"/>
      <c r="N20" s="196"/>
      <c r="O20" s="196"/>
      <c r="P20" s="177"/>
      <c r="Q20" s="178"/>
      <c r="R20" s="179"/>
    </row>
    <row r="21" spans="1:18" s="180" customFormat="1" ht="9.6" customHeight="1">
      <c r="A21" s="169">
        <v>8</v>
      </c>
      <c r="B21" s="170">
        <f>IF($D21="","",VLOOKUP($D21,'[1]Men  Si Qual Draw Prep'!$A$7:$P$38,15))</f>
        <v>0</v>
      </c>
      <c r="C21" s="170">
        <f>IF($D21="","",VLOOKUP($D21,'[1]Men  Si Qual Draw Prep'!$A$7:$P$38,16))</f>
        <v>0</v>
      </c>
      <c r="D21" s="171">
        <v>19</v>
      </c>
      <c r="E21" s="170" t="str">
        <f>UPPER(IF($D21="","",VLOOKUP($D21,'[1]Men  Si Qual Draw Prep'!$A$7:$P$38,2)))</f>
        <v>BYE</v>
      </c>
      <c r="F21" s="172">
        <f>IF($D21="","",VLOOKUP($D21,'[1]Men  Si Qual Draw Prep'!$A$7:$P$38,3))</f>
        <v>0</v>
      </c>
      <c r="G21" s="172"/>
      <c r="H21" s="172">
        <f>IF($D21="","",VLOOKUP($D21,'[1]Men  Si Qual Draw Prep'!$A$7:$P$38,4))</f>
        <v>0</v>
      </c>
      <c r="I21" s="200"/>
      <c r="J21" s="174"/>
      <c r="K21" s="174"/>
      <c r="L21" s="174"/>
      <c r="M21" s="196"/>
      <c r="N21" s="196"/>
      <c r="O21" s="196"/>
      <c r="P21" s="177"/>
      <c r="Q21" s="178"/>
      <c r="R21" s="179"/>
    </row>
    <row r="22" spans="1:18" s="180" customFormat="1" ht="9.6" customHeight="1">
      <c r="A22" s="182"/>
      <c r="B22" s="183"/>
      <c r="C22" s="183"/>
      <c r="D22" s="183"/>
      <c r="E22" s="201"/>
      <c r="F22" s="201"/>
      <c r="G22" s="205"/>
      <c r="H22" s="201"/>
      <c r="I22" s="192"/>
      <c r="J22" s="174"/>
      <c r="K22" s="174"/>
      <c r="L22" s="174"/>
      <c r="M22" s="196"/>
      <c r="N22" s="196"/>
      <c r="O22" s="196"/>
      <c r="P22" s="177"/>
      <c r="Q22" s="178"/>
      <c r="R22" s="179"/>
    </row>
    <row r="23" spans="1:18" s="180" customFormat="1" ht="9.6" customHeight="1">
      <c r="A23" s="169">
        <v>9</v>
      </c>
      <c r="B23" s="170">
        <f>IF($D23="","",VLOOKUP($D23,'[1]Men  Si Qual Draw Prep'!$A$7:$P$38,15))</f>
        <v>0</v>
      </c>
      <c r="C23" s="170">
        <f>IF($D23="","",VLOOKUP($D23,'[1]Men  Si Qual Draw Prep'!$A$7:$P$38,16))</f>
        <v>0</v>
      </c>
      <c r="D23" s="171">
        <v>3</v>
      </c>
      <c r="E23" s="172" t="str">
        <f>UPPER(IF($D23="","",VLOOKUP($D23,'[1]Men  Si Qual Draw Prep'!$A$7:$P$38,2)))</f>
        <v>BRUCE</v>
      </c>
      <c r="F23" s="172" t="str">
        <f>IF($D23="","",VLOOKUP($D23,'[1]Men  Si Qual Draw Prep'!$A$7:$P$38,3))</f>
        <v>Brendon</v>
      </c>
      <c r="G23" s="172"/>
      <c r="H23" s="172">
        <f>IF($D23="","",VLOOKUP($D23,'[1]Men  Si Qual Draw Prep'!$A$7:$P$38,4))</f>
        <v>0</v>
      </c>
      <c r="I23" s="173"/>
      <c r="J23" s="174"/>
      <c r="K23" s="174"/>
      <c r="L23" s="174"/>
      <c r="M23" s="196"/>
      <c r="N23" s="196"/>
      <c r="O23" s="196"/>
      <c r="P23" s="177"/>
      <c r="Q23" s="178"/>
      <c r="R23" s="179"/>
    </row>
    <row r="24" spans="1:18" s="180" customFormat="1" ht="9.6" customHeight="1">
      <c r="A24" s="182"/>
      <c r="B24" s="183"/>
      <c r="C24" s="183"/>
      <c r="D24" s="183"/>
      <c r="E24" s="174"/>
      <c r="F24" s="174"/>
      <c r="G24" s="184"/>
      <c r="H24" s="185" t="s">
        <v>16</v>
      </c>
      <c r="I24" s="186" t="s">
        <v>17</v>
      </c>
      <c r="J24" s="187" t="str">
        <f>UPPER(IF(OR(I24="a",I24="as"),E23,IF(OR(I24="b",I24="bs"),E25,)))</f>
        <v>BRUCE</v>
      </c>
      <c r="K24" s="187"/>
      <c r="L24" s="174"/>
      <c r="M24" s="196"/>
      <c r="N24" s="196"/>
      <c r="O24" s="196"/>
      <c r="P24" s="177"/>
      <c r="Q24" s="178"/>
      <c r="R24" s="179"/>
    </row>
    <row r="25" spans="1:18" s="180" customFormat="1" ht="9.6" customHeight="1">
      <c r="A25" s="182">
        <v>10</v>
      </c>
      <c r="B25" s="170">
        <f>IF($D25="","",VLOOKUP($D25,'[1]Men  Si Qual Draw Prep'!$A$7:$P$38,15))</f>
        <v>0</v>
      </c>
      <c r="C25" s="170">
        <f>IF($D25="","",VLOOKUP($D25,'[1]Men  Si Qual Draw Prep'!$A$7:$P$38,16))</f>
        <v>0</v>
      </c>
      <c r="D25" s="171">
        <v>19</v>
      </c>
      <c r="E25" s="170" t="str">
        <f>UPPER(IF($D25="","",VLOOKUP($D25,'[1]Men  Si Qual Draw Prep'!$A$7:$P$38,2)))</f>
        <v>BYE</v>
      </c>
      <c r="F25" s="170">
        <f>IF($D25="","",VLOOKUP($D25,'[1]Men  Si Qual Draw Prep'!$A$7:$P$38,3))</f>
        <v>0</v>
      </c>
      <c r="G25" s="170"/>
      <c r="H25" s="170">
        <f>IF($D25="","",VLOOKUP($D25,'[1]Men  Si Qual Draw Prep'!$A$7:$P$38,4))</f>
        <v>0</v>
      </c>
      <c r="I25" s="189"/>
      <c r="J25" s="174"/>
      <c r="K25" s="190"/>
      <c r="L25" s="174"/>
      <c r="M25" s="196"/>
      <c r="N25" s="196"/>
      <c r="O25" s="196"/>
      <c r="P25" s="177"/>
      <c r="Q25" s="178"/>
      <c r="R25" s="179"/>
    </row>
    <row r="26" spans="1:18" s="180" customFormat="1" ht="9.6" customHeight="1">
      <c r="A26" s="182"/>
      <c r="B26" s="183"/>
      <c r="C26" s="183"/>
      <c r="D26" s="191"/>
      <c r="E26" s="174"/>
      <c r="F26" s="174"/>
      <c r="G26" s="184"/>
      <c r="H26" s="174"/>
      <c r="I26" s="192"/>
      <c r="J26" s="185" t="s">
        <v>16</v>
      </c>
      <c r="K26" s="193" t="s">
        <v>159</v>
      </c>
      <c r="L26" s="187" t="str">
        <f>UPPER(IF(OR(K26="a",K26="as"),J24,IF(OR(K26="b",K26="bs"),J28,)))</f>
        <v>BRUCE</v>
      </c>
      <c r="M26" s="194"/>
      <c r="N26" s="196"/>
      <c r="O26" s="196"/>
      <c r="P26" s="177"/>
      <c r="Q26" s="178"/>
      <c r="R26" s="179"/>
    </row>
    <row r="27" spans="1:18" s="180" customFormat="1" ht="9.6" customHeight="1">
      <c r="A27" s="182">
        <v>11</v>
      </c>
      <c r="B27" s="170">
        <f>IF($D27="","",VLOOKUP($D27,'[1]Men  Si Qual Draw Prep'!$A$7:$P$38,15))</f>
        <v>0</v>
      </c>
      <c r="C27" s="170">
        <f>IF($D27="","",VLOOKUP($D27,'[1]Men  Si Qual Draw Prep'!$A$7:$P$38,16))</f>
        <v>0</v>
      </c>
      <c r="D27" s="171">
        <v>17</v>
      </c>
      <c r="E27" s="170" t="str">
        <f>UPPER(IF($D27="","",VLOOKUP($D27,'[1]Men  Si Qual Draw Prep'!$A$7:$P$38,2)))</f>
        <v>ANGUS</v>
      </c>
      <c r="F27" s="170" t="str">
        <f>IF($D27="","",VLOOKUP($D27,'[1]Men  Si Qual Draw Prep'!$A$7:$P$38,3))</f>
        <v>Danyel</v>
      </c>
      <c r="G27" s="170"/>
      <c r="H27" s="170">
        <f>IF($D27="","",VLOOKUP($D27,'[1]Men  Si Qual Draw Prep'!$A$7:$P$38,4))</f>
        <v>0</v>
      </c>
      <c r="I27" s="173"/>
      <c r="J27" s="174"/>
      <c r="K27" s="197"/>
      <c r="L27" s="174" t="s">
        <v>201</v>
      </c>
      <c r="M27" s="355"/>
      <c r="N27" s="196"/>
      <c r="O27" s="196"/>
      <c r="P27" s="177"/>
      <c r="Q27" s="178"/>
      <c r="R27" s="179"/>
    </row>
    <row r="28" spans="1:18" s="180" customFormat="1" ht="9.6" customHeight="1">
      <c r="A28" s="169"/>
      <c r="B28" s="183"/>
      <c r="C28" s="183"/>
      <c r="D28" s="191"/>
      <c r="E28" s="174"/>
      <c r="F28" s="174"/>
      <c r="G28" s="184"/>
      <c r="H28" s="185" t="s">
        <v>16</v>
      </c>
      <c r="I28" s="186" t="s">
        <v>18</v>
      </c>
      <c r="J28" s="187" t="str">
        <f>UPPER(IF(OR(I28="a",I28="as"),E27,IF(OR(I28="b",I28="bs"),E29,)))</f>
        <v>ANGUS</v>
      </c>
      <c r="K28" s="199"/>
      <c r="L28" s="174"/>
      <c r="M28" s="356"/>
      <c r="N28" s="196"/>
      <c r="O28" s="196"/>
      <c r="P28" s="177"/>
      <c r="Q28" s="178"/>
      <c r="R28" s="179"/>
    </row>
    <row r="29" spans="1:18" s="180" customFormat="1" ht="9.6" customHeight="1">
      <c r="A29" s="169">
        <v>12</v>
      </c>
      <c r="B29" s="170">
        <f>IF($D29="","",VLOOKUP($D29,'[1]Men  Si Qual Draw Prep'!$A$7:$P$38,15))</f>
        <v>0</v>
      </c>
      <c r="C29" s="170">
        <f>IF($D29="","",VLOOKUP($D29,'[1]Men  Si Qual Draw Prep'!$A$7:$P$38,16))</f>
        <v>0</v>
      </c>
      <c r="D29" s="171">
        <v>19</v>
      </c>
      <c r="E29" s="170" t="str">
        <f>UPPER(IF($D29="","",VLOOKUP($D29,'[1]Men  Si Qual Draw Prep'!$A$7:$P$38,2)))</f>
        <v>BYE</v>
      </c>
      <c r="F29" s="172">
        <f>IF($D29="","",VLOOKUP($D29,'[1]Men  Si Qual Draw Prep'!$A$7:$P$38,3))</f>
        <v>0</v>
      </c>
      <c r="G29" s="172"/>
      <c r="H29" s="172">
        <f>IF($D29="","",VLOOKUP($D29,'[1]Men  Si Qual Draw Prep'!$A$7:$P$38,4))</f>
        <v>0</v>
      </c>
      <c r="I29" s="200"/>
      <c r="J29" s="174"/>
      <c r="K29" s="174"/>
      <c r="L29" s="174"/>
      <c r="M29" s="356"/>
      <c r="N29" s="196"/>
      <c r="O29" s="196"/>
      <c r="P29" s="177"/>
      <c r="Q29" s="178"/>
      <c r="R29" s="179"/>
    </row>
    <row r="30" spans="1:18" s="180" customFormat="1" ht="9.6" customHeight="1">
      <c r="A30" s="182"/>
      <c r="B30" s="183"/>
      <c r="C30" s="183"/>
      <c r="D30" s="191"/>
      <c r="E30" s="174"/>
      <c r="F30" s="174"/>
      <c r="G30" s="184"/>
      <c r="H30" s="201"/>
      <c r="I30" s="192"/>
      <c r="J30" s="174"/>
      <c r="K30" s="174"/>
      <c r="L30" s="174"/>
      <c r="M30" s="356"/>
      <c r="N30" s="357" t="str">
        <f>UPPER(IF(OR(M30="a",M30="as"),L26,IF(OR(M30="b",M30="bs"),L34,)))</f>
        <v/>
      </c>
      <c r="O30" s="356"/>
      <c r="P30" s="177"/>
      <c r="Q30" s="178"/>
      <c r="R30" s="179"/>
    </row>
    <row r="31" spans="1:18" s="180" customFormat="1" ht="9.6" customHeight="1">
      <c r="A31" s="169">
        <v>13</v>
      </c>
      <c r="B31" s="170">
        <f>IF($D31="","",VLOOKUP($D31,'[1]Men  Si Qual Draw Prep'!$A$7:$P$38,15))</f>
        <v>0</v>
      </c>
      <c r="C31" s="170">
        <f>IF($D31="","",VLOOKUP($D31,'[1]Men  Si Qual Draw Prep'!$A$7:$P$38,16))</f>
        <v>0</v>
      </c>
      <c r="D31" s="171">
        <v>4</v>
      </c>
      <c r="E31" s="172" t="str">
        <f>UPPER(IF($D31="","",VLOOKUP($D31,'[1]Men  Si Qual Draw Prep'!$A$7:$P$38,2)))</f>
        <v>RAMKISSON</v>
      </c>
      <c r="F31" s="172" t="str">
        <f>IF($D31="","",VLOOKUP($D31,'[1]Men  Si Qual Draw Prep'!$A$7:$P$38,3))</f>
        <v>Adam</v>
      </c>
      <c r="G31" s="172"/>
      <c r="H31" s="172">
        <f>IF($D31="","",VLOOKUP($D31,'[1]Men  Si Qual Draw Prep'!$A$7:$P$38,4))</f>
        <v>0</v>
      </c>
      <c r="I31" s="202"/>
      <c r="J31" s="174"/>
      <c r="K31" s="174"/>
      <c r="L31" s="174"/>
      <c r="M31" s="356"/>
      <c r="N31" s="174"/>
      <c r="O31" s="196"/>
      <c r="P31" s="177"/>
      <c r="Q31" s="178"/>
      <c r="R31" s="179"/>
    </row>
    <row r="32" spans="1:18" s="180" customFormat="1" ht="9.6" customHeight="1">
      <c r="A32" s="182"/>
      <c r="B32" s="183"/>
      <c r="C32" s="183"/>
      <c r="D32" s="191"/>
      <c r="E32" s="174"/>
      <c r="F32" s="174"/>
      <c r="G32" s="184"/>
      <c r="H32" s="185" t="s">
        <v>16</v>
      </c>
      <c r="I32" s="186" t="s">
        <v>17</v>
      </c>
      <c r="J32" s="187" t="str">
        <f>UPPER(IF(OR(I32="a",I32="as"),E31,IF(OR(I32="b",I32="bs"),E33,)))</f>
        <v>RAMKISSON</v>
      </c>
      <c r="K32" s="187"/>
      <c r="L32" s="174"/>
      <c r="M32" s="356"/>
      <c r="N32" s="196"/>
      <c r="O32" s="196"/>
      <c r="P32" s="177"/>
      <c r="Q32" s="178"/>
      <c r="R32" s="179"/>
    </row>
    <row r="33" spans="1:18" s="180" customFormat="1" ht="9.6" customHeight="1">
      <c r="A33" s="182">
        <v>14</v>
      </c>
      <c r="B33" s="170">
        <f>IF($D33="","",VLOOKUP($D33,'[1]Men  Si Qual Draw Prep'!$A$7:$P$38,15))</f>
        <v>0</v>
      </c>
      <c r="C33" s="170">
        <f>IF($D33="","",VLOOKUP($D33,'[1]Men  Si Qual Draw Prep'!$A$7:$P$38,16))</f>
        <v>0</v>
      </c>
      <c r="D33" s="171">
        <v>19</v>
      </c>
      <c r="E33" s="170" t="str">
        <f>UPPER(IF($D33="","",VLOOKUP($D33,'[1]Men  Si Qual Draw Prep'!$A$7:$P$38,2)))</f>
        <v>BYE</v>
      </c>
      <c r="F33" s="170">
        <f>IF($D33="","",VLOOKUP($D33,'[1]Men  Si Qual Draw Prep'!$A$7:$P$38,3))</f>
        <v>0</v>
      </c>
      <c r="G33" s="170"/>
      <c r="H33" s="170">
        <f>IF($D33="","",VLOOKUP($D33,'[1]Men  Si Qual Draw Prep'!$A$7:$P$38,4))</f>
        <v>0</v>
      </c>
      <c r="I33" s="189"/>
      <c r="J33" s="174"/>
      <c r="K33" s="190"/>
      <c r="L33" s="174"/>
      <c r="M33" s="356"/>
      <c r="N33" s="196"/>
      <c r="O33" s="196"/>
      <c r="P33" s="177"/>
      <c r="Q33" s="178"/>
      <c r="R33" s="179"/>
    </row>
    <row r="34" spans="1:18" s="180" customFormat="1" ht="9.6" customHeight="1">
      <c r="A34" s="182"/>
      <c r="B34" s="183"/>
      <c r="C34" s="183"/>
      <c r="D34" s="191"/>
      <c r="E34" s="174"/>
      <c r="F34" s="174"/>
      <c r="G34" s="184"/>
      <c r="H34" s="174"/>
      <c r="I34" s="192"/>
      <c r="J34" s="185" t="s">
        <v>16</v>
      </c>
      <c r="K34" s="193" t="s">
        <v>159</v>
      </c>
      <c r="L34" s="187" t="str">
        <f>UPPER(IF(OR(K34="a",K34="as"),J32,IF(OR(K34="b",K34="bs"),J36,)))</f>
        <v>RAMKISSON</v>
      </c>
      <c r="M34" s="194"/>
      <c r="N34" s="196"/>
      <c r="O34" s="196"/>
      <c r="P34" s="177"/>
      <c r="Q34" s="178"/>
      <c r="R34" s="179"/>
    </row>
    <row r="35" spans="1:18" s="180" customFormat="1" ht="9.6" customHeight="1">
      <c r="A35" s="182">
        <v>15</v>
      </c>
      <c r="B35" s="170">
        <f>IF($D35="","",VLOOKUP($D35,'[1]Men  Si Qual Draw Prep'!$A$7:$P$38,15))</f>
        <v>0</v>
      </c>
      <c r="C35" s="170">
        <f>IF($D35="","",VLOOKUP($D35,'[1]Men  Si Qual Draw Prep'!$A$7:$P$38,16))</f>
        <v>0</v>
      </c>
      <c r="D35" s="171">
        <v>14</v>
      </c>
      <c r="E35" s="170" t="str">
        <f>UPPER(IF($D35="","",VLOOKUP($D35,'[1]Men  Si Qual Draw Prep'!$A$7:$P$38,2)))</f>
        <v>WEST</v>
      </c>
      <c r="F35" s="170" t="str">
        <f>IF($D35="","",VLOOKUP($D35,'[1]Men  Si Qual Draw Prep'!$A$7:$P$38,3))</f>
        <v>Michael</v>
      </c>
      <c r="G35" s="170"/>
      <c r="H35" s="170">
        <f>IF($D35="","",VLOOKUP($D35,'[1]Men  Si Qual Draw Prep'!$A$7:$P$38,4))</f>
        <v>0</v>
      </c>
      <c r="I35" s="173"/>
      <c r="J35" s="174"/>
      <c r="K35" s="197"/>
      <c r="L35" s="174" t="s">
        <v>199</v>
      </c>
      <c r="M35" s="196"/>
      <c r="N35" s="196"/>
      <c r="O35" s="196"/>
      <c r="P35" s="177"/>
      <c r="Q35" s="178"/>
      <c r="R35" s="179"/>
    </row>
    <row r="36" spans="1:18" s="180" customFormat="1" ht="9.6" customHeight="1">
      <c r="A36" s="182"/>
      <c r="B36" s="183"/>
      <c r="C36" s="183"/>
      <c r="D36" s="183"/>
      <c r="E36" s="174"/>
      <c r="F36" s="174"/>
      <c r="G36" s="184"/>
      <c r="H36" s="185" t="s">
        <v>16</v>
      </c>
      <c r="I36" s="186" t="s">
        <v>18</v>
      </c>
      <c r="J36" s="187" t="str">
        <f>UPPER(IF(OR(I36="a",I36="as"),E35,IF(OR(I36="b",I36="bs"),E37,)))</f>
        <v>WEST</v>
      </c>
      <c r="K36" s="199"/>
      <c r="L36" s="174"/>
      <c r="M36" s="196"/>
      <c r="N36" s="196"/>
      <c r="O36" s="196"/>
      <c r="P36" s="177"/>
      <c r="Q36" s="178"/>
      <c r="R36" s="179"/>
    </row>
    <row r="37" spans="1:18" s="180" customFormat="1" ht="9.6" customHeight="1">
      <c r="A37" s="169">
        <v>16</v>
      </c>
      <c r="B37" s="170">
        <f>IF($D37="","",VLOOKUP($D37,'[1]Men  Si Qual Draw Prep'!$A$7:$P$38,15))</f>
        <v>0</v>
      </c>
      <c r="C37" s="170">
        <f>IF($D37="","",VLOOKUP($D37,'[1]Men  Si Qual Draw Prep'!$A$7:$P$38,16))</f>
        <v>0</v>
      </c>
      <c r="D37" s="171">
        <v>19</v>
      </c>
      <c r="E37" s="170" t="str">
        <f>UPPER(IF($D37="","",VLOOKUP($D37,'[1]Men  Si Qual Draw Prep'!$A$7:$P$38,2)))</f>
        <v>BYE</v>
      </c>
      <c r="F37" s="172">
        <f>IF($D37="","",VLOOKUP($D37,'[1]Men  Si Qual Draw Prep'!$A$7:$P$38,3))</f>
        <v>0</v>
      </c>
      <c r="G37" s="172"/>
      <c r="H37" s="172">
        <f>IF($D37="","",VLOOKUP($D37,'[1]Men  Si Qual Draw Prep'!$A$7:$P$38,4))</f>
        <v>0</v>
      </c>
      <c r="I37" s="200"/>
      <c r="J37" s="174"/>
      <c r="K37" s="174"/>
      <c r="L37" s="174"/>
      <c r="M37" s="196"/>
      <c r="N37" s="196"/>
      <c r="O37" s="196"/>
      <c r="P37" s="177"/>
      <c r="Q37" s="178"/>
      <c r="R37" s="179"/>
    </row>
    <row r="38" spans="1:18" s="180" customFormat="1" ht="9.6" customHeight="1">
      <c r="A38" s="182"/>
      <c r="B38" s="183"/>
      <c r="C38" s="183"/>
      <c r="D38" s="183"/>
      <c r="E38" s="174"/>
      <c r="F38" s="174"/>
      <c r="G38" s="184"/>
      <c r="H38" s="174"/>
      <c r="I38" s="192"/>
      <c r="J38" s="174"/>
      <c r="K38" s="174"/>
      <c r="L38" s="174"/>
      <c r="M38" s="196"/>
      <c r="N38" s="196"/>
      <c r="O38" s="196"/>
      <c r="P38" s="177"/>
      <c r="Q38" s="178"/>
      <c r="R38" s="179"/>
    </row>
    <row r="39" spans="1:18" s="180" customFormat="1" ht="9.6" customHeight="1">
      <c r="A39" s="169">
        <v>17</v>
      </c>
      <c r="B39" s="170">
        <f>IF($D39="","",VLOOKUP($D39,'[1]Men  Si Qual Draw Prep'!$A$7:$P$38,15))</f>
        <v>0</v>
      </c>
      <c r="C39" s="170">
        <f>IF($D39="","",VLOOKUP($D39,'[1]Men  Si Qual Draw Prep'!$A$7:$P$38,16))</f>
        <v>0</v>
      </c>
      <c r="D39" s="171">
        <v>5</v>
      </c>
      <c r="E39" s="172" t="str">
        <f>UPPER(IF($D39="","",VLOOKUP($D39,'[1]Men  Si Qual Draw Prep'!$A$7:$P$38,2)))</f>
        <v>CHAN</v>
      </c>
      <c r="F39" s="172" t="str">
        <f>IF($D39="","",VLOOKUP($D39,'[1]Men  Si Qual Draw Prep'!$A$7:$P$38,3))</f>
        <v>Aaron</v>
      </c>
      <c r="G39" s="172"/>
      <c r="H39" s="172">
        <f>IF($D39="","",VLOOKUP($D39,'[1]Men  Si Qual Draw Prep'!$A$7:$P$38,4))</f>
        <v>0</v>
      </c>
      <c r="I39" s="173"/>
      <c r="J39" s="174"/>
      <c r="K39" s="174"/>
      <c r="L39" s="174"/>
      <c r="M39" s="196"/>
      <c r="N39" s="196"/>
      <c r="O39" s="196"/>
      <c r="P39" s="358"/>
      <c r="Q39" s="178"/>
      <c r="R39" s="179"/>
    </row>
    <row r="40" spans="1:18" s="180" customFormat="1" ht="9.6" customHeight="1">
      <c r="A40" s="182"/>
      <c r="B40" s="183"/>
      <c r="C40" s="183"/>
      <c r="D40" s="183"/>
      <c r="E40" s="174"/>
      <c r="F40" s="174"/>
      <c r="G40" s="184"/>
      <c r="H40" s="185" t="s">
        <v>16</v>
      </c>
      <c r="I40" s="186" t="s">
        <v>17</v>
      </c>
      <c r="J40" s="187" t="str">
        <f>UPPER(IF(OR(I40="a",I40="as"),E39,IF(OR(I40="b",I40="bs"),E41,)))</f>
        <v>CHAN</v>
      </c>
      <c r="K40" s="187"/>
      <c r="L40" s="174"/>
      <c r="M40" s="196"/>
      <c r="N40" s="196"/>
      <c r="O40" s="196"/>
      <c r="P40" s="359"/>
      <c r="Q40" s="360"/>
      <c r="R40" s="179"/>
    </row>
    <row r="41" spans="1:18" s="180" customFormat="1" ht="9.6" customHeight="1">
      <c r="A41" s="182">
        <v>18</v>
      </c>
      <c r="B41" s="170">
        <f>IF($D41="","",VLOOKUP($D41,'[1]Men  Si Qual Draw Prep'!$A$7:$P$38,15))</f>
        <v>0</v>
      </c>
      <c r="C41" s="170">
        <f>IF($D41="","",VLOOKUP($D41,'[1]Men  Si Qual Draw Prep'!$A$7:$P$38,16))</f>
        <v>0</v>
      </c>
      <c r="D41" s="171">
        <v>19</v>
      </c>
      <c r="E41" s="170" t="str">
        <f>UPPER(IF($D41="","",VLOOKUP($D41,'[1]Men  Si Qual Draw Prep'!$A$7:$P$38,2)))</f>
        <v>BYE</v>
      </c>
      <c r="F41" s="170">
        <f>IF($D41="","",VLOOKUP($D41,'[1]Men  Si Qual Draw Prep'!$A$7:$P$38,3))</f>
        <v>0</v>
      </c>
      <c r="G41" s="170"/>
      <c r="H41" s="170">
        <f>IF($D41="","",VLOOKUP($D41,'[1]Men  Si Qual Draw Prep'!$A$7:$P$38,4))</f>
        <v>0</v>
      </c>
      <c r="I41" s="189"/>
      <c r="J41" s="174"/>
      <c r="K41" s="190"/>
      <c r="L41" s="174"/>
      <c r="M41" s="196"/>
      <c r="N41" s="196"/>
      <c r="O41" s="196"/>
      <c r="P41" s="177"/>
      <c r="Q41" s="178"/>
      <c r="R41" s="179"/>
    </row>
    <row r="42" spans="1:18" s="180" customFormat="1" ht="9.6" customHeight="1">
      <c r="A42" s="182"/>
      <c r="B42" s="183"/>
      <c r="C42" s="183"/>
      <c r="D42" s="191"/>
      <c r="E42" s="174"/>
      <c r="F42" s="174"/>
      <c r="G42" s="184"/>
      <c r="H42" s="174"/>
      <c r="I42" s="192"/>
      <c r="J42" s="185" t="s">
        <v>16</v>
      </c>
      <c r="K42" s="193" t="s">
        <v>159</v>
      </c>
      <c r="L42" s="187" t="str">
        <f>UPPER(IF(OR(K42="a",K42="as"),J40,IF(OR(K42="b",K42="bs"),J44,)))</f>
        <v>CHAN</v>
      </c>
      <c r="M42" s="194"/>
      <c r="N42" s="196"/>
      <c r="O42" s="196"/>
      <c r="P42" s="177"/>
      <c r="Q42" s="178"/>
      <c r="R42" s="179"/>
    </row>
    <row r="43" spans="1:18" s="180" customFormat="1" ht="9.6" customHeight="1">
      <c r="A43" s="182">
        <v>19</v>
      </c>
      <c r="B43" s="170">
        <f>IF($D43="","",VLOOKUP($D43,'[1]Men  Si Qual Draw Prep'!$A$7:$P$38,15))</f>
        <v>0</v>
      </c>
      <c r="C43" s="170">
        <f>IF($D43="","",VLOOKUP($D43,'[1]Men  Si Qual Draw Prep'!$A$7:$P$38,16))</f>
        <v>0</v>
      </c>
      <c r="D43" s="171">
        <v>19</v>
      </c>
      <c r="E43" s="170" t="str">
        <f>UPPER(IF($D43="","",VLOOKUP($D43,'[1]Men  Si Qual Draw Prep'!$A$7:$P$38,2)))</f>
        <v>BYE</v>
      </c>
      <c r="F43" s="170">
        <f>IF($D43="","",VLOOKUP($D43,'[1]Men  Si Qual Draw Prep'!$A$7:$P$38,3))</f>
        <v>0</v>
      </c>
      <c r="G43" s="170"/>
      <c r="H43" s="170">
        <f>IF($D43="","",VLOOKUP($D43,'[1]Men  Si Qual Draw Prep'!$A$7:$P$38,4))</f>
        <v>0</v>
      </c>
      <c r="I43" s="173"/>
      <c r="J43" s="174"/>
      <c r="K43" s="197"/>
      <c r="L43" s="174" t="s">
        <v>92</v>
      </c>
      <c r="M43" s="355"/>
      <c r="N43" s="196"/>
      <c r="O43" s="196"/>
      <c r="P43" s="177"/>
      <c r="Q43" s="178"/>
      <c r="R43" s="179"/>
    </row>
    <row r="44" spans="1:18" s="180" customFormat="1" ht="9.6" customHeight="1">
      <c r="A44" s="182"/>
      <c r="B44" s="183"/>
      <c r="C44" s="183"/>
      <c r="D44" s="191"/>
      <c r="E44" s="174"/>
      <c r="F44" s="174"/>
      <c r="G44" s="184"/>
      <c r="H44" s="185" t="s">
        <v>16</v>
      </c>
      <c r="I44" s="186" t="s">
        <v>19</v>
      </c>
      <c r="J44" s="187" t="str">
        <f>UPPER(IF(OR(I44="a",I44="as"),E43,IF(OR(I44="b",I44="bs"),E45,)))</f>
        <v>SANDY</v>
      </c>
      <c r="K44" s="199"/>
      <c r="L44" s="174"/>
      <c r="M44" s="356"/>
      <c r="N44" s="196"/>
      <c r="O44" s="196"/>
      <c r="P44" s="177"/>
      <c r="Q44" s="178"/>
      <c r="R44" s="179"/>
    </row>
    <row r="45" spans="1:18" s="180" customFormat="1" ht="9.6" customHeight="1">
      <c r="A45" s="169">
        <v>20</v>
      </c>
      <c r="B45" s="170">
        <f>IF($D45="","",VLOOKUP($D45,'[1]Men  Si Qual Draw Prep'!$A$7:$P$38,15))</f>
        <v>0</v>
      </c>
      <c r="C45" s="170">
        <f>IF($D45="","",VLOOKUP($D45,'[1]Men  Si Qual Draw Prep'!$A$7:$P$38,16))</f>
        <v>0</v>
      </c>
      <c r="D45" s="171">
        <v>16</v>
      </c>
      <c r="E45" s="170" t="str">
        <f>UPPER(IF($D45="","",VLOOKUP($D45,'[1]Men  Si Qual Draw Prep'!$A$7:$P$38,2)))</f>
        <v>SANDY</v>
      </c>
      <c r="F45" s="170" t="str">
        <f>IF($D45="","",VLOOKUP($D45,'[1]Men  Si Qual Draw Prep'!$A$7:$P$38,3))</f>
        <v>Clint</v>
      </c>
      <c r="G45" s="170"/>
      <c r="H45" s="172">
        <f>IF($D45="","",VLOOKUP($D45,'[1]Men  Si Qual Draw Prep'!$A$7:$P$38,4))</f>
        <v>0</v>
      </c>
      <c r="I45" s="200"/>
      <c r="J45" s="174"/>
      <c r="K45" s="174"/>
      <c r="L45" s="174"/>
      <c r="M45" s="356"/>
      <c r="N45" s="196"/>
      <c r="O45" s="196"/>
      <c r="P45" s="177"/>
      <c r="Q45" s="178"/>
      <c r="R45" s="179"/>
    </row>
    <row r="46" spans="1:18" s="180" customFormat="1" ht="9.6" customHeight="1">
      <c r="A46" s="182"/>
      <c r="B46" s="183"/>
      <c r="C46" s="183"/>
      <c r="D46" s="191"/>
      <c r="E46" s="174"/>
      <c r="F46" s="174"/>
      <c r="G46" s="184"/>
      <c r="H46" s="201"/>
      <c r="I46" s="192"/>
      <c r="J46" s="174"/>
      <c r="K46" s="174"/>
      <c r="L46" s="174"/>
      <c r="M46" s="356"/>
      <c r="N46" s="357" t="str">
        <f>UPPER(IF(OR(M46="a",M46="as"),L42,IF(OR(M46="b",M46="bs"),L50,)))</f>
        <v/>
      </c>
      <c r="O46" s="356"/>
      <c r="P46" s="177"/>
      <c r="Q46" s="178"/>
      <c r="R46" s="179"/>
    </row>
    <row r="47" spans="1:18" s="180" customFormat="1" ht="9.6" customHeight="1">
      <c r="A47" s="169">
        <v>21</v>
      </c>
      <c r="B47" s="170">
        <f>IF($D47="","",VLOOKUP($D47,'[1]Men  Si Qual Draw Prep'!$A$7:$P$38,15))</f>
        <v>0</v>
      </c>
      <c r="C47" s="170">
        <f>IF($D47="","",VLOOKUP($D47,'[1]Men  Si Qual Draw Prep'!$A$7:$P$38,16))</f>
        <v>0</v>
      </c>
      <c r="D47" s="171">
        <v>6</v>
      </c>
      <c r="E47" s="172" t="str">
        <f>UPPER(IF($D47="","",VLOOKUP($D47,'[1]Men  Si Qual Draw Prep'!$A$7:$P$38,2)))</f>
        <v>JEARY`</v>
      </c>
      <c r="F47" s="172" t="str">
        <f>IF($D47="","",VLOOKUP($D47,'[1]Men  Si Qual Draw Prep'!$A$7:$P$38,3))</f>
        <v>Ethan</v>
      </c>
      <c r="G47" s="172"/>
      <c r="H47" s="172">
        <f>IF($D47="","",VLOOKUP($D47,'[1]Men  Si Qual Draw Prep'!$A$7:$P$38,4))</f>
        <v>0</v>
      </c>
      <c r="I47" s="202"/>
      <c r="J47" s="174"/>
      <c r="K47" s="174"/>
      <c r="L47" s="174"/>
      <c r="M47" s="356"/>
      <c r="N47" s="174"/>
      <c r="O47" s="196"/>
      <c r="P47" s="177"/>
      <c r="Q47" s="178"/>
      <c r="R47" s="179"/>
    </row>
    <row r="48" spans="1:18" s="180" customFormat="1" ht="9.6" customHeight="1">
      <c r="A48" s="182"/>
      <c r="B48" s="183"/>
      <c r="C48" s="183"/>
      <c r="D48" s="191"/>
      <c r="E48" s="174"/>
      <c r="F48" s="174"/>
      <c r="G48" s="184"/>
      <c r="H48" s="185" t="s">
        <v>16</v>
      </c>
      <c r="I48" s="186" t="s">
        <v>17</v>
      </c>
      <c r="J48" s="187" t="str">
        <f>UPPER(IF(OR(I48="a",I48="as"),E47,IF(OR(I48="b",I48="bs"),E49,)))</f>
        <v>JEARY`</v>
      </c>
      <c r="K48" s="187"/>
      <c r="L48" s="174"/>
      <c r="M48" s="356"/>
      <c r="N48" s="196"/>
      <c r="O48" s="196"/>
      <c r="P48" s="177"/>
      <c r="Q48" s="178"/>
      <c r="R48" s="179"/>
    </row>
    <row r="49" spans="1:18" s="180" customFormat="1" ht="9.6" customHeight="1">
      <c r="A49" s="182">
        <v>22</v>
      </c>
      <c r="B49" s="170">
        <f>IF($D49="","",VLOOKUP($D49,'[1]Men  Si Qual Draw Prep'!$A$7:$P$38,15))</f>
        <v>0</v>
      </c>
      <c r="C49" s="170">
        <f>IF($D49="","",VLOOKUP($D49,'[1]Men  Si Qual Draw Prep'!$A$7:$P$38,16))</f>
        <v>0</v>
      </c>
      <c r="D49" s="171">
        <v>19</v>
      </c>
      <c r="E49" s="170" t="str">
        <f>UPPER(IF($D49="","",VLOOKUP($D49,'[1]Men  Si Qual Draw Prep'!$A$7:$P$38,2)))</f>
        <v>BYE</v>
      </c>
      <c r="F49" s="170">
        <f>IF($D49="","",VLOOKUP($D49,'[1]Men  Si Qual Draw Prep'!$A$7:$P$38,3))</f>
        <v>0</v>
      </c>
      <c r="G49" s="170"/>
      <c r="H49" s="170">
        <f>IF($D49="","",VLOOKUP($D49,'[1]Men  Si Qual Draw Prep'!$A$7:$P$38,4))</f>
        <v>0</v>
      </c>
      <c r="I49" s="189"/>
      <c r="J49" s="174"/>
      <c r="K49" s="190"/>
      <c r="L49" s="174"/>
      <c r="M49" s="356"/>
      <c r="N49" s="196"/>
      <c r="O49" s="196"/>
      <c r="P49" s="177"/>
      <c r="Q49" s="178"/>
      <c r="R49" s="179"/>
    </row>
    <row r="50" spans="1:18" s="180" customFormat="1" ht="9.6" customHeight="1">
      <c r="A50" s="182"/>
      <c r="B50" s="183"/>
      <c r="C50" s="183"/>
      <c r="D50" s="191"/>
      <c r="E50" s="174"/>
      <c r="F50" s="174"/>
      <c r="G50" s="184"/>
      <c r="H50" s="174"/>
      <c r="I50" s="192"/>
      <c r="J50" s="185" t="s">
        <v>16</v>
      </c>
      <c r="K50" s="193" t="s">
        <v>159</v>
      </c>
      <c r="L50" s="187" t="str">
        <f>UPPER(IF(OR(K50="a",K50="as"),J48,IF(OR(K50="b",K50="bs"),J52,)))</f>
        <v>JEARY`</v>
      </c>
      <c r="M50" s="194"/>
      <c r="N50" s="196"/>
      <c r="O50" s="196"/>
      <c r="P50" s="177"/>
      <c r="Q50" s="178"/>
      <c r="R50" s="179"/>
    </row>
    <row r="51" spans="1:18" s="180" customFormat="1" ht="9.6" customHeight="1">
      <c r="A51" s="182">
        <v>23</v>
      </c>
      <c r="B51" s="170">
        <f>IF($D51="","",VLOOKUP($D51,'[1]Men  Si Qual Draw Prep'!$A$7:$P$38,15))</f>
        <v>0</v>
      </c>
      <c r="C51" s="170">
        <f>IF($D51="","",VLOOKUP($D51,'[1]Men  Si Qual Draw Prep'!$A$7:$P$38,16))</f>
        <v>0</v>
      </c>
      <c r="D51" s="171">
        <v>19</v>
      </c>
      <c r="E51" s="170" t="str">
        <f>UPPER(IF($D51="","",VLOOKUP($D51,'[1]Men  Si Qual Draw Prep'!$A$7:$P$38,2)))</f>
        <v>BYE</v>
      </c>
      <c r="F51" s="170">
        <f>IF($D51="","",VLOOKUP($D51,'[1]Men  Si Qual Draw Prep'!$A$7:$P$38,3))</f>
        <v>0</v>
      </c>
      <c r="G51" s="170"/>
      <c r="H51" s="170">
        <f>IF($D51="","",VLOOKUP($D51,'[1]Men  Si Qual Draw Prep'!$A$7:$P$38,4))</f>
        <v>0</v>
      </c>
      <c r="I51" s="173"/>
      <c r="J51" s="174"/>
      <c r="K51" s="197"/>
      <c r="L51" s="174" t="s">
        <v>91</v>
      </c>
      <c r="M51" s="196"/>
      <c r="N51" s="196"/>
      <c r="O51" s="196"/>
      <c r="P51" s="177"/>
      <c r="Q51" s="178"/>
      <c r="R51" s="179"/>
    </row>
    <row r="52" spans="1:18" s="180" customFormat="1" ht="9.6" customHeight="1">
      <c r="A52" s="182"/>
      <c r="B52" s="183"/>
      <c r="C52" s="183"/>
      <c r="D52" s="183"/>
      <c r="E52" s="174"/>
      <c r="F52" s="174"/>
      <c r="G52" s="184"/>
      <c r="H52" s="185" t="s">
        <v>16</v>
      </c>
      <c r="I52" s="186" t="s">
        <v>19</v>
      </c>
      <c r="J52" s="187" t="str">
        <f>UPPER(IF(OR(I52="a",I52="as"),E51,IF(OR(I52="b",I52="bs"),E53,)))</f>
        <v>KERRY</v>
      </c>
      <c r="K52" s="199"/>
      <c r="L52" s="174"/>
      <c r="M52" s="196"/>
      <c r="N52" s="196"/>
      <c r="O52" s="196"/>
      <c r="P52" s="177"/>
      <c r="Q52" s="178"/>
      <c r="R52" s="179"/>
    </row>
    <row r="53" spans="1:18" s="180" customFormat="1" ht="9.6" customHeight="1">
      <c r="A53" s="169">
        <v>24</v>
      </c>
      <c r="B53" s="170">
        <f>IF($D53="","",VLOOKUP($D53,'[1]Men  Si Qual Draw Prep'!$A$7:$P$38,15))</f>
        <v>0</v>
      </c>
      <c r="C53" s="170">
        <f>IF($D53="","",VLOOKUP($D53,'[1]Men  Si Qual Draw Prep'!$A$7:$P$38,16))</f>
        <v>0</v>
      </c>
      <c r="D53" s="171">
        <v>12</v>
      </c>
      <c r="E53" s="170" t="str">
        <f>UPPER(IF($D53="","",VLOOKUP($D53,'[1]Men  Si Qual Draw Prep'!$A$7:$P$38,2)))</f>
        <v>KERRY</v>
      </c>
      <c r="F53" s="170" t="str">
        <f>IF($D53="","",VLOOKUP($D53,'[1]Men  Si Qual Draw Prep'!$A$7:$P$38,3))</f>
        <v>Kyle</v>
      </c>
      <c r="G53" s="170"/>
      <c r="H53" s="172">
        <f>IF($D53="","",VLOOKUP($D53,'[1]Men  Si Qual Draw Prep'!$A$7:$P$38,4))</f>
        <v>0</v>
      </c>
      <c r="I53" s="200"/>
      <c r="J53" s="174"/>
      <c r="K53" s="174"/>
      <c r="L53" s="174"/>
      <c r="M53" s="196"/>
      <c r="N53" s="196"/>
      <c r="O53" s="196"/>
      <c r="P53" s="177"/>
      <c r="Q53" s="178"/>
      <c r="R53" s="179"/>
    </row>
    <row r="54" spans="1:18" s="180" customFormat="1" ht="9.6" customHeight="1">
      <c r="A54" s="182"/>
      <c r="B54" s="183"/>
      <c r="C54" s="183"/>
      <c r="D54" s="183"/>
      <c r="E54" s="201"/>
      <c r="F54" s="201"/>
      <c r="G54" s="205"/>
      <c r="H54" s="201"/>
      <c r="I54" s="192"/>
      <c r="J54" s="174"/>
      <c r="K54" s="174"/>
      <c r="L54" s="174"/>
      <c r="M54" s="196"/>
      <c r="N54" s="196"/>
      <c r="O54" s="196"/>
      <c r="P54" s="177"/>
      <c r="Q54" s="178"/>
      <c r="R54" s="179"/>
    </row>
    <row r="55" spans="1:18" s="180" customFormat="1" ht="9.6" customHeight="1">
      <c r="A55" s="169">
        <v>25</v>
      </c>
      <c r="B55" s="170">
        <f>IF($D55="","",VLOOKUP($D55,'[1]Men  Si Qual Draw Prep'!$A$7:$P$38,15))</f>
        <v>0</v>
      </c>
      <c r="C55" s="170">
        <f>IF($D55="","",VLOOKUP($D55,'[1]Men  Si Qual Draw Prep'!$A$7:$P$38,16))</f>
        <v>0</v>
      </c>
      <c r="D55" s="171">
        <v>7</v>
      </c>
      <c r="E55" s="172" t="str">
        <f>UPPER(IF($D55="","",VLOOKUP($D55,'[1]Men  Si Qual Draw Prep'!$A$7:$P$38,2)))</f>
        <v>GARSEE</v>
      </c>
      <c r="F55" s="172" t="str">
        <f>IF($D55="","",VLOOKUP($D55,'[1]Men  Si Qual Draw Prep'!$A$7:$P$38,3))</f>
        <v>Jameel</v>
      </c>
      <c r="G55" s="172"/>
      <c r="H55" s="172">
        <f>IF($D55="","",VLOOKUP($D55,'[1]Men  Si Qual Draw Prep'!$A$7:$P$38,4))</f>
        <v>0</v>
      </c>
      <c r="I55" s="173"/>
      <c r="J55" s="174"/>
      <c r="K55" s="174"/>
      <c r="L55" s="174"/>
      <c r="M55" s="196"/>
      <c r="N55" s="196"/>
      <c r="O55" s="196"/>
      <c r="P55" s="177"/>
      <c r="Q55" s="178"/>
      <c r="R55" s="179"/>
    </row>
    <row r="56" spans="1:18" s="180" customFormat="1" ht="9.6" customHeight="1">
      <c r="A56" s="182"/>
      <c r="B56" s="183"/>
      <c r="C56" s="183"/>
      <c r="D56" s="183"/>
      <c r="E56" s="174"/>
      <c r="F56" s="174"/>
      <c r="G56" s="184"/>
      <c r="H56" s="185" t="s">
        <v>16</v>
      </c>
      <c r="I56" s="186" t="s">
        <v>17</v>
      </c>
      <c r="J56" s="187" t="str">
        <f>UPPER(IF(OR(I56="a",I56="as"),E55,IF(OR(I56="b",I56="bs"),E57,)))</f>
        <v>GARSEE</v>
      </c>
      <c r="K56" s="187"/>
      <c r="L56" s="174"/>
      <c r="M56" s="196"/>
      <c r="N56" s="196"/>
      <c r="O56" s="196"/>
      <c r="P56" s="177"/>
      <c r="Q56" s="178"/>
      <c r="R56" s="179"/>
    </row>
    <row r="57" spans="1:18" s="180" customFormat="1" ht="9.6" customHeight="1">
      <c r="A57" s="182">
        <v>26</v>
      </c>
      <c r="B57" s="170">
        <f>IF($D57="","",VLOOKUP($D57,'[1]Men  Si Qual Draw Prep'!$A$7:$P$38,15))</f>
        <v>0</v>
      </c>
      <c r="C57" s="170">
        <f>IF($D57="","",VLOOKUP($D57,'[1]Men  Si Qual Draw Prep'!$A$7:$P$38,16))</f>
        <v>0</v>
      </c>
      <c r="D57" s="171">
        <v>19</v>
      </c>
      <c r="E57" s="170" t="str">
        <f>UPPER(IF($D57="","",VLOOKUP($D57,'[1]Men  Si Qual Draw Prep'!$A$7:$P$38,2)))</f>
        <v>BYE</v>
      </c>
      <c r="F57" s="170">
        <f>IF($D57="","",VLOOKUP($D57,'[1]Men  Si Qual Draw Prep'!$A$7:$P$38,3))</f>
        <v>0</v>
      </c>
      <c r="G57" s="170"/>
      <c r="H57" s="170">
        <f>IF($D57="","",VLOOKUP($D57,'[1]Men  Si Qual Draw Prep'!$A$7:$P$38,4))</f>
        <v>0</v>
      </c>
      <c r="I57" s="189"/>
      <c r="J57" s="174"/>
      <c r="K57" s="190"/>
      <c r="L57" s="174"/>
      <c r="M57" s="196"/>
      <c r="N57" s="196"/>
      <c r="O57" s="196"/>
      <c r="P57" s="177"/>
      <c r="Q57" s="178"/>
      <c r="R57" s="179"/>
    </row>
    <row r="58" spans="1:18" s="180" customFormat="1" ht="9.6" customHeight="1">
      <c r="A58" s="182"/>
      <c r="B58" s="183"/>
      <c r="C58" s="183"/>
      <c r="D58" s="191"/>
      <c r="E58" s="174"/>
      <c r="F58" s="174"/>
      <c r="G58" s="184"/>
      <c r="H58" s="174"/>
      <c r="I58" s="192"/>
      <c r="J58" s="185" t="s">
        <v>16</v>
      </c>
      <c r="K58" s="193" t="s">
        <v>159</v>
      </c>
      <c r="L58" s="187" t="str">
        <f>UPPER(IF(OR(K58="a",K58="as"),J56,IF(OR(K58="b",K58="bs"),J60,)))</f>
        <v>GARSEE</v>
      </c>
      <c r="M58" s="194"/>
      <c r="N58" s="196"/>
      <c r="O58" s="196"/>
      <c r="P58" s="177"/>
      <c r="Q58" s="178"/>
      <c r="R58" s="179"/>
    </row>
    <row r="59" spans="1:18" s="180" customFormat="1" ht="9.6" customHeight="1">
      <c r="A59" s="182">
        <v>27</v>
      </c>
      <c r="B59" s="170">
        <f>IF($D59="","",VLOOKUP($D59,'[1]Men  Si Qual Draw Prep'!$A$7:$P$38,15))</f>
        <v>0</v>
      </c>
      <c r="C59" s="170">
        <f>IF($D59="","",VLOOKUP($D59,'[1]Men  Si Qual Draw Prep'!$A$7:$P$38,16))</f>
        <v>0</v>
      </c>
      <c r="D59" s="171">
        <v>15</v>
      </c>
      <c r="E59" s="170" t="str">
        <f>UPPER(IF($D59="","",VLOOKUP($D59,'[1]Men  Si Qual Draw Prep'!$A$7:$P$38,2)))</f>
        <v>WILKINSON</v>
      </c>
      <c r="F59" s="170" t="str">
        <f>IF($D59="","",VLOOKUP($D59,'[1]Men  Si Qual Draw Prep'!$A$7:$P$38,3))</f>
        <v>Rahsaan</v>
      </c>
      <c r="G59" s="170"/>
      <c r="H59" s="170">
        <f>IF($D59="","",VLOOKUP($D59,'[1]Men  Si Qual Draw Prep'!$A$7:$P$38,4))</f>
        <v>0</v>
      </c>
      <c r="I59" s="173"/>
      <c r="J59" s="174"/>
      <c r="K59" s="197"/>
      <c r="L59" s="174" t="s">
        <v>202</v>
      </c>
      <c r="M59" s="355"/>
      <c r="N59" s="196"/>
      <c r="O59" s="196"/>
      <c r="P59" s="177"/>
      <c r="Q59" s="178"/>
      <c r="R59" s="212"/>
    </row>
    <row r="60" spans="1:18" s="180" customFormat="1" ht="9.6" customHeight="1">
      <c r="A60" s="182"/>
      <c r="B60" s="183"/>
      <c r="C60" s="183"/>
      <c r="D60" s="191"/>
      <c r="E60" s="174"/>
      <c r="F60" s="174"/>
      <c r="G60" s="184"/>
      <c r="H60" s="185" t="s">
        <v>16</v>
      </c>
      <c r="I60" s="186" t="s">
        <v>153</v>
      </c>
      <c r="J60" s="187" t="str">
        <f>UPPER(IF(OR(I60="a",I60="as"),E59,IF(OR(I60="b",I60="bs"),E61,)))</f>
        <v>PEMBERTON</v>
      </c>
      <c r="K60" s="199"/>
      <c r="L60" s="174"/>
      <c r="M60" s="356"/>
      <c r="N60" s="196"/>
      <c r="O60" s="196"/>
      <c r="P60" s="177"/>
      <c r="Q60" s="178"/>
      <c r="R60" s="179"/>
    </row>
    <row r="61" spans="1:18" s="180" customFormat="1" ht="9.6" customHeight="1">
      <c r="A61" s="169">
        <v>28</v>
      </c>
      <c r="B61" s="170">
        <f>IF($D61="","",VLOOKUP($D61,'[1]Men  Si Qual Draw Prep'!$A$7:$P$38,15))</f>
        <v>0</v>
      </c>
      <c r="C61" s="170">
        <f>IF($D61="","",VLOOKUP($D61,'[1]Men  Si Qual Draw Prep'!$A$7:$P$38,16))</f>
        <v>0</v>
      </c>
      <c r="D61" s="171">
        <v>13</v>
      </c>
      <c r="E61" s="170" t="str">
        <f>UPPER(IF($D61="","",VLOOKUP($D61,'[1]Men  Si Qual Draw Prep'!$A$7:$P$38,2)))</f>
        <v>PEMBERTON</v>
      </c>
      <c r="F61" s="170" t="str">
        <f>IF($D61="","",VLOOKUP($D61,'[1]Men  Si Qual Draw Prep'!$A$7:$P$38,3))</f>
        <v>Michael</v>
      </c>
      <c r="G61" s="170"/>
      <c r="H61" s="172">
        <f>IF($D61="","",VLOOKUP($D61,'[1]Men  Si Qual Draw Prep'!$A$7:$P$38,4))</f>
        <v>0</v>
      </c>
      <c r="I61" s="200"/>
      <c r="J61" s="174" t="s">
        <v>92</v>
      </c>
      <c r="K61" s="174"/>
      <c r="L61" s="174"/>
      <c r="M61" s="356"/>
      <c r="N61" s="196"/>
      <c r="O61" s="196"/>
      <c r="P61" s="177"/>
      <c r="Q61" s="178"/>
      <c r="R61" s="179"/>
    </row>
    <row r="62" spans="1:18" s="180" customFormat="1" ht="9.6" customHeight="1">
      <c r="A62" s="182"/>
      <c r="B62" s="183"/>
      <c r="C62" s="183"/>
      <c r="D62" s="191"/>
      <c r="E62" s="174"/>
      <c r="F62" s="174"/>
      <c r="G62" s="184"/>
      <c r="H62" s="201"/>
      <c r="I62" s="192"/>
      <c r="J62" s="174"/>
      <c r="K62" s="174"/>
      <c r="L62" s="174"/>
      <c r="M62" s="356"/>
      <c r="N62" s="357" t="str">
        <f>UPPER(IF(OR(M62="a",M62="as"),L58,IF(OR(M62="b",M62="bs"),L66,)))</f>
        <v/>
      </c>
      <c r="O62" s="356"/>
      <c r="P62" s="177"/>
      <c r="Q62" s="178"/>
      <c r="R62" s="179"/>
    </row>
    <row r="63" spans="1:18" s="180" customFormat="1" ht="9.6" customHeight="1">
      <c r="A63" s="169">
        <v>29</v>
      </c>
      <c r="B63" s="170">
        <f>IF($D63="","",VLOOKUP($D63,'[1]Men  Si Qual Draw Prep'!$A$7:$P$38,15))</f>
        <v>0</v>
      </c>
      <c r="C63" s="170">
        <f>IF($D63="","",VLOOKUP($D63,'[1]Men  Si Qual Draw Prep'!$A$7:$P$38,16))</f>
        <v>0</v>
      </c>
      <c r="D63" s="171">
        <v>8</v>
      </c>
      <c r="E63" s="172" t="str">
        <f>UPPER(IF($D63="","",VLOOKUP($D63,'[1]Men  Si Qual Draw Prep'!$A$7:$P$38,2)))</f>
        <v>YOUSEFF</v>
      </c>
      <c r="F63" s="172" t="str">
        <f>IF($D63="","",VLOOKUP($D63,'[1]Men  Si Qual Draw Prep'!$A$7:$P$38,3))</f>
        <v>Farid</v>
      </c>
      <c r="G63" s="172"/>
      <c r="H63" s="172">
        <f>IF($D63="","",VLOOKUP($D63,'[1]Men  Si Qual Draw Prep'!$A$7:$P$38,4))</f>
        <v>0</v>
      </c>
      <c r="I63" s="202"/>
      <c r="J63" s="174"/>
      <c r="K63" s="174"/>
      <c r="L63" s="174"/>
      <c r="M63" s="356"/>
      <c r="N63" s="174"/>
      <c r="O63" s="196"/>
      <c r="P63" s="177"/>
      <c r="Q63" s="178"/>
      <c r="R63" s="179"/>
    </row>
    <row r="64" spans="1:18" s="180" customFormat="1" ht="9.6" customHeight="1">
      <c r="A64" s="182"/>
      <c r="B64" s="183"/>
      <c r="C64" s="183"/>
      <c r="D64" s="191"/>
      <c r="E64" s="174"/>
      <c r="F64" s="174"/>
      <c r="G64" s="184"/>
      <c r="H64" s="185" t="s">
        <v>16</v>
      </c>
      <c r="I64" s="186" t="s">
        <v>17</v>
      </c>
      <c r="J64" s="187" t="str">
        <f>UPPER(IF(OR(I64="a",I64="as"),E63,IF(OR(I64="b",I64="bs"),E65,)))</f>
        <v>YOUSEFF</v>
      </c>
      <c r="K64" s="187"/>
      <c r="L64" s="174"/>
      <c r="M64" s="356"/>
      <c r="N64" s="196"/>
      <c r="O64" s="196"/>
      <c r="P64" s="177"/>
      <c r="Q64" s="178"/>
      <c r="R64" s="179"/>
    </row>
    <row r="65" spans="1:18" s="180" customFormat="1" ht="9.6" customHeight="1">
      <c r="A65" s="182">
        <v>30</v>
      </c>
      <c r="B65" s="170">
        <f>IF($D65="","",VLOOKUP($D65,'[1]Men  Si Qual Draw Prep'!$A$7:$P$38,15))</f>
        <v>0</v>
      </c>
      <c r="C65" s="170">
        <f>IF($D65="","",VLOOKUP($D65,'[1]Men  Si Qual Draw Prep'!$A$7:$P$38,16))</f>
        <v>0</v>
      </c>
      <c r="D65" s="171">
        <v>19</v>
      </c>
      <c r="E65" s="170" t="str">
        <f>UPPER(IF($D65="","",VLOOKUP($D65,'[1]Men  Si Qual Draw Prep'!$A$7:$P$38,2)))</f>
        <v>BYE</v>
      </c>
      <c r="F65" s="170">
        <f>IF($D65="","",VLOOKUP($D65,'[1]Men  Si Qual Draw Prep'!$A$7:$P$38,3))</f>
        <v>0</v>
      </c>
      <c r="G65" s="170"/>
      <c r="H65" s="170">
        <f>IF($D65="","",VLOOKUP($D65,'[1]Men  Si Qual Draw Prep'!$A$7:$P$38,4))</f>
        <v>0</v>
      </c>
      <c r="I65" s="189"/>
      <c r="J65" s="174"/>
      <c r="K65" s="190"/>
      <c r="L65" s="174"/>
      <c r="M65" s="356"/>
      <c r="N65" s="196"/>
      <c r="O65" s="196"/>
      <c r="P65" s="177"/>
      <c r="Q65" s="178"/>
      <c r="R65" s="179"/>
    </row>
    <row r="66" spans="1:18" s="180" customFormat="1" ht="9.6" customHeight="1">
      <c r="A66" s="182"/>
      <c r="B66" s="183"/>
      <c r="C66" s="183"/>
      <c r="D66" s="191"/>
      <c r="E66" s="174"/>
      <c r="F66" s="174"/>
      <c r="G66" s="184"/>
      <c r="H66" s="174"/>
      <c r="I66" s="192"/>
      <c r="J66" s="185" t="s">
        <v>16</v>
      </c>
      <c r="K66" s="193" t="s">
        <v>159</v>
      </c>
      <c r="L66" s="187" t="str">
        <f>UPPER(IF(OR(K66="a",K66="as"),J64,IF(OR(K66="b",K66="bs"),J68,)))</f>
        <v>YOUSEFF</v>
      </c>
      <c r="M66" s="194"/>
      <c r="N66" s="196"/>
      <c r="O66" s="196"/>
      <c r="P66" s="177"/>
      <c r="Q66" s="178"/>
      <c r="R66" s="179"/>
    </row>
    <row r="67" spans="1:18" s="180" customFormat="1" ht="9.6" customHeight="1">
      <c r="A67" s="182">
        <v>31</v>
      </c>
      <c r="B67" s="170">
        <f>IF($D67="","",VLOOKUP($D67,'[1]Men  Si Qual Draw Prep'!$A$7:$P$38,15))</f>
        <v>0</v>
      </c>
      <c r="C67" s="170">
        <f>IF($D67="","",VLOOKUP($D67,'[1]Men  Si Qual Draw Prep'!$A$7:$P$38,16))</f>
        <v>0</v>
      </c>
      <c r="D67" s="171">
        <v>19</v>
      </c>
      <c r="E67" s="170" t="str">
        <f>UPPER(IF($D67="","",VLOOKUP($D67,'[1]Men  Si Qual Draw Prep'!$A$7:$P$38,2)))</f>
        <v>BYE</v>
      </c>
      <c r="F67" s="170">
        <f>IF($D67="","",VLOOKUP($D67,'[1]Men  Si Qual Draw Prep'!$A$7:$P$38,3))</f>
        <v>0</v>
      </c>
      <c r="G67" s="170"/>
      <c r="H67" s="170">
        <f>IF($D67="","",VLOOKUP($D67,'[1]Men  Si Qual Draw Prep'!$A$7:$P$38,4))</f>
        <v>0</v>
      </c>
      <c r="I67" s="173"/>
      <c r="J67" s="174"/>
      <c r="K67" s="197"/>
      <c r="L67" s="174" t="s">
        <v>203</v>
      </c>
      <c r="M67" s="196"/>
      <c r="N67" s="196"/>
      <c r="O67" s="196"/>
      <c r="P67" s="177"/>
      <c r="Q67" s="178"/>
      <c r="R67" s="179"/>
    </row>
    <row r="68" spans="1:18" s="180" customFormat="1" ht="9.6" customHeight="1">
      <c r="A68" s="182"/>
      <c r="B68" s="183"/>
      <c r="C68" s="183"/>
      <c r="D68" s="183"/>
      <c r="E68" s="174"/>
      <c r="F68" s="174"/>
      <c r="G68" s="184"/>
      <c r="H68" s="185" t="s">
        <v>16</v>
      </c>
      <c r="I68" s="186" t="s">
        <v>19</v>
      </c>
      <c r="J68" s="187" t="str">
        <f>UPPER(IF(OR(I68="a",I68="as"),E67,IF(OR(I68="b",I68="bs"),E69,)))</f>
        <v>SIMON</v>
      </c>
      <c r="K68" s="199"/>
      <c r="L68" s="174"/>
      <c r="M68" s="196"/>
      <c r="N68" s="196"/>
      <c r="O68" s="196"/>
      <c r="P68" s="177"/>
      <c r="Q68" s="178"/>
      <c r="R68" s="179"/>
    </row>
    <row r="69" spans="1:18" s="180" customFormat="1" ht="9.6" customHeight="1">
      <c r="A69" s="169">
        <v>32</v>
      </c>
      <c r="B69" s="170">
        <f>IF($D69="","",VLOOKUP($D69,'[1]Men  Si Qual Draw Prep'!$A$7:$P$38,15))</f>
        <v>0</v>
      </c>
      <c r="C69" s="170">
        <f>IF($D69="","",VLOOKUP($D69,'[1]Men  Si Qual Draw Prep'!$A$7:$P$38,16))</f>
        <v>0</v>
      </c>
      <c r="D69" s="171">
        <v>10</v>
      </c>
      <c r="E69" s="170" t="str">
        <f>UPPER(IF($D69="","",VLOOKUP($D69,'[1]Men  Si Qual Draw Prep'!$A$7:$P$38,2)))</f>
        <v>SIMON</v>
      </c>
      <c r="F69" s="170" t="str">
        <f>IF($D69="","",VLOOKUP($D69,'[1]Men  Si Qual Draw Prep'!$A$7:$P$38,3))</f>
        <v>Everest</v>
      </c>
      <c r="G69" s="170"/>
      <c r="H69" s="172">
        <f>IF($D69="","",VLOOKUP($D69,'[1]Men  Si Qual Draw Prep'!$A$7:$P$38,4))</f>
        <v>0</v>
      </c>
      <c r="I69" s="200"/>
      <c r="J69" s="174"/>
      <c r="K69" s="174"/>
      <c r="L69" s="174"/>
      <c r="M69" s="174"/>
      <c r="N69" s="175"/>
      <c r="O69" s="176"/>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24</v>
      </c>
      <c r="K71" s="227"/>
      <c r="L71" s="224" t="s">
        <v>25</v>
      </c>
      <c r="M71" s="228"/>
      <c r="N71" s="229" t="s">
        <v>26</v>
      </c>
      <c r="O71" s="229"/>
      <c r="P71" s="230"/>
      <c r="Q71" s="231"/>
    </row>
    <row r="72" spans="1:18" s="232" customFormat="1" ht="9" customHeight="1">
      <c r="A72" s="233" t="s">
        <v>27</v>
      </c>
      <c r="B72" s="234"/>
      <c r="C72" s="235"/>
      <c r="D72" s="236">
        <v>1</v>
      </c>
      <c r="E72" s="237" t="str">
        <f>IF(D72&gt;$Q$79,,UPPER(VLOOKUP(D72,'[1]Men  Si Qual Draw Prep'!$A$7:$R$134,2)))</f>
        <v>LAQUIS</v>
      </c>
      <c r="F72" s="238" t="s">
        <v>204</v>
      </c>
      <c r="G72" s="237">
        <f>IF(F72&gt;$Q$79,,UPPER(VLOOKUP(F72,'[1]Men  Si Qual Draw Prep'!$A$7:$R$134,2)))</f>
        <v>0</v>
      </c>
      <c r="H72" s="239"/>
      <c r="I72" s="240" t="s">
        <v>28</v>
      </c>
      <c r="J72" s="234"/>
      <c r="K72" s="241"/>
      <c r="L72" s="234"/>
      <c r="M72" s="242"/>
      <c r="N72" s="243" t="s">
        <v>47</v>
      </c>
      <c r="O72" s="244"/>
      <c r="P72" s="244"/>
      <c r="Q72" s="245"/>
    </row>
    <row r="73" spans="1:18" s="232" customFormat="1" ht="9" customHeight="1">
      <c r="A73" s="233" t="s">
        <v>30</v>
      </c>
      <c r="B73" s="234"/>
      <c r="C73" s="235"/>
      <c r="D73" s="236">
        <v>2</v>
      </c>
      <c r="E73" s="237" t="str">
        <f>IF(D73&gt;$Q$79,,UPPER(VLOOKUP(D73,'[1]Men  Si Qual Draw Prep'!$A$7:$R$134,2)))</f>
        <v>MUKERJI</v>
      </c>
      <c r="F73" s="238" t="s">
        <v>205</v>
      </c>
      <c r="G73" s="237">
        <f>IF(F73&gt;$Q$79,,UPPER(VLOOKUP(F73,'[1]Men  Si Qual Draw Prep'!$A$7:$R$134,2)))</f>
        <v>0</v>
      </c>
      <c r="H73" s="239"/>
      <c r="I73" s="240" t="s">
        <v>32</v>
      </c>
      <c r="J73" s="234"/>
      <c r="K73" s="241"/>
      <c r="L73" s="234"/>
      <c r="M73" s="242"/>
      <c r="N73" s="246"/>
      <c r="O73" s="247"/>
      <c r="P73" s="248"/>
      <c r="Q73" s="249"/>
    </row>
    <row r="74" spans="1:18" s="232" customFormat="1" ht="9" customHeight="1">
      <c r="A74" s="250" t="s">
        <v>31</v>
      </c>
      <c r="B74" s="248"/>
      <c r="C74" s="251"/>
      <c r="D74" s="236">
        <v>3</v>
      </c>
      <c r="E74" s="237" t="str">
        <f>IF(D74&gt;$Q$79,,UPPER(VLOOKUP(D74,'[1]Men  Si Qual Draw Prep'!$A$7:$R$134,2)))</f>
        <v>BRUCE</v>
      </c>
      <c r="F74" s="238" t="s">
        <v>206</v>
      </c>
      <c r="G74" s="237">
        <f>IF(F74&gt;$Q$79,,UPPER(VLOOKUP(F74,'[1]Men  Si Qual Draw Prep'!$A$7:$R$134,2)))</f>
        <v>0</v>
      </c>
      <c r="H74" s="239"/>
      <c r="I74" s="240" t="s">
        <v>35</v>
      </c>
      <c r="J74" s="234"/>
      <c r="K74" s="241"/>
      <c r="L74" s="234"/>
      <c r="M74" s="242"/>
      <c r="N74" s="243" t="s">
        <v>33</v>
      </c>
      <c r="O74" s="244"/>
      <c r="P74" s="244"/>
      <c r="Q74" s="245"/>
    </row>
    <row r="75" spans="1:18" s="232" customFormat="1" ht="9" customHeight="1">
      <c r="A75" s="252"/>
      <c r="B75" s="157"/>
      <c r="C75" s="253"/>
      <c r="D75" s="236">
        <v>4</v>
      </c>
      <c r="E75" s="237" t="str">
        <f>IF(D75&gt;$Q$79,,UPPER(VLOOKUP(D75,'[1]Men  Si Qual Draw Prep'!$A$7:$R$134,2)))</f>
        <v>RAMKISSON</v>
      </c>
      <c r="F75" s="238" t="s">
        <v>207</v>
      </c>
      <c r="G75" s="237">
        <f>IF(F75&gt;$Q$79,,UPPER(VLOOKUP(F75,'[1]Men  Si Qual Draw Prep'!$A$7:$R$134,2)))</f>
        <v>0</v>
      </c>
      <c r="H75" s="239"/>
      <c r="I75" s="240" t="s">
        <v>38</v>
      </c>
      <c r="J75" s="234"/>
      <c r="K75" s="241"/>
      <c r="L75" s="234"/>
      <c r="M75" s="242"/>
      <c r="N75" s="234"/>
      <c r="O75" s="241"/>
      <c r="P75" s="234"/>
      <c r="Q75" s="242"/>
    </row>
    <row r="76" spans="1:18" s="232" customFormat="1" ht="9" customHeight="1">
      <c r="A76" s="254" t="s">
        <v>34</v>
      </c>
      <c r="B76" s="255"/>
      <c r="C76" s="256"/>
      <c r="D76" s="236">
        <v>5</v>
      </c>
      <c r="E76" s="237" t="str">
        <f>IF(D76&gt;$Q$79,,UPPER(VLOOKUP(D76,'[1]Men  Si Qual Draw Prep'!$A$7:$R$134,2)))</f>
        <v>CHAN</v>
      </c>
      <c r="F76" s="238" t="s">
        <v>208</v>
      </c>
      <c r="G76" s="237">
        <f>IF(F76&gt;$Q$79,,UPPER(VLOOKUP(F76,'[1]Men  Si Qual Draw Prep'!$A$7:$R$134,2)))</f>
        <v>0</v>
      </c>
      <c r="H76" s="239"/>
      <c r="I76" s="240" t="s">
        <v>48</v>
      </c>
      <c r="J76" s="234"/>
      <c r="K76" s="241"/>
      <c r="L76" s="234"/>
      <c r="M76" s="242"/>
      <c r="N76" s="248"/>
      <c r="O76" s="247"/>
      <c r="P76" s="248"/>
      <c r="Q76" s="249"/>
    </row>
    <row r="77" spans="1:18" s="232" customFormat="1" ht="9" customHeight="1">
      <c r="A77" s="233" t="s">
        <v>27</v>
      </c>
      <c r="B77" s="234"/>
      <c r="C77" s="235"/>
      <c r="D77" s="236">
        <v>6</v>
      </c>
      <c r="E77" s="237" t="str">
        <f>IF(D77&gt;$Q$79,,UPPER(VLOOKUP(D77,'[1]Men  Si Qual Draw Prep'!$A$7:$R$134,2)))</f>
        <v>JEARY`</v>
      </c>
      <c r="F77" s="238" t="s">
        <v>209</v>
      </c>
      <c r="G77" s="237">
        <f>IF(F77&gt;$Q$79,,UPPER(VLOOKUP(F77,'[1]Men  Si Qual Draw Prep'!$A$7:$R$134,2)))</f>
        <v>0</v>
      </c>
      <c r="H77" s="239"/>
      <c r="I77" s="240" t="s">
        <v>49</v>
      </c>
      <c r="J77" s="234"/>
      <c r="K77" s="241"/>
      <c r="L77" s="234"/>
      <c r="M77" s="242"/>
      <c r="N77" s="243" t="s">
        <v>36</v>
      </c>
      <c r="O77" s="244"/>
      <c r="P77" s="244"/>
      <c r="Q77" s="245"/>
    </row>
    <row r="78" spans="1:18" s="232" customFormat="1" ht="9" customHeight="1">
      <c r="A78" s="233" t="s">
        <v>37</v>
      </c>
      <c r="B78" s="234"/>
      <c r="C78" s="257"/>
      <c r="D78" s="236">
        <v>7</v>
      </c>
      <c r="E78" s="237" t="str">
        <f>IF(D78&gt;$Q$79,,UPPER(VLOOKUP(D78,'[1]Men  Si Qual Draw Prep'!$A$7:$R$134,2)))</f>
        <v>GARSEE</v>
      </c>
      <c r="F78" s="238" t="s">
        <v>210</v>
      </c>
      <c r="G78" s="237">
        <f>IF(F78&gt;$Q$79,,UPPER(VLOOKUP(F78,'[1]Men  Si Qual Draw Prep'!$A$7:$R$134,2)))</f>
        <v>0</v>
      </c>
      <c r="H78" s="239"/>
      <c r="I78" s="240" t="s">
        <v>50</v>
      </c>
      <c r="J78" s="234"/>
      <c r="K78" s="241"/>
      <c r="L78" s="234"/>
      <c r="M78" s="242"/>
      <c r="N78" s="234"/>
      <c r="O78" s="241"/>
      <c r="P78" s="234"/>
      <c r="Q78" s="242"/>
    </row>
    <row r="79" spans="1:18" s="232" customFormat="1" ht="9" customHeight="1">
      <c r="A79" s="250" t="s">
        <v>39</v>
      </c>
      <c r="B79" s="248"/>
      <c r="C79" s="258"/>
      <c r="D79" s="259">
        <v>8</v>
      </c>
      <c r="E79" s="260" t="str">
        <f>IF(D79&gt;$Q$79,,UPPER(VLOOKUP(D79,'[1]Men  Si Qual Draw Prep'!$A$7:$R$134,2)))</f>
        <v>YOUSEFF</v>
      </c>
      <c r="F79" s="261" t="s">
        <v>211</v>
      </c>
      <c r="G79" s="260">
        <f>IF(F79&gt;$Q$79,,UPPER(VLOOKUP(F79,'[1]Men  Si Qual Draw Prep'!$A$7:$R$134,2)))</f>
        <v>0</v>
      </c>
      <c r="H79" s="262"/>
      <c r="I79" s="263" t="s">
        <v>51</v>
      </c>
      <c r="J79" s="248"/>
      <c r="K79" s="247"/>
      <c r="L79" s="248"/>
      <c r="M79" s="249"/>
      <c r="N79" s="248" t="str">
        <f>Q4</f>
        <v>Chester Dalrymple</v>
      </c>
      <c r="O79" s="247"/>
      <c r="P79" s="248"/>
      <c r="Q79" s="264">
        <f>MIN(8,'[1]Men  Si Qual Draw Prep'!R5)</f>
        <v>8</v>
      </c>
    </row>
  </sheetData>
  <mergeCells count="1">
    <mergeCell ref="A4:C4"/>
  </mergeCells>
  <conditionalFormatting sqref="G39 G41 G7 G9 G11 G13 G15 G17 G19 G23 G43 G45 G47 G49 G51 G53 G21 G25 G27 G29 G31 G33 G35 G37 G55 G57 G59 G61 G63 G65 G67 G69">
    <cfRule type="expression" dxfId="22" priority="1" stopIfTrue="1">
      <formula>AND($D7&lt;9,$C7&gt;0)</formula>
    </cfRule>
  </conditionalFormatting>
  <conditionalFormatting sqref="H8 H40 H16 H60 H20 H68 H24 H48 H64 H52 H32 H44 H36 H12 H56 H28 J18 J26 J34 J42 J50 J58 J66 J10">
    <cfRule type="expression" dxfId="21" priority="2" stopIfTrue="1">
      <formula>AND($N$1="CU",H8="Umpire")</formula>
    </cfRule>
    <cfRule type="expression" dxfId="20" priority="3" stopIfTrue="1">
      <formula>AND($N$1="CU",H8&lt;&gt;"Umpire",I8&lt;&gt;"")</formula>
    </cfRule>
    <cfRule type="expression" dxfId="19" priority="4" stopIfTrue="1">
      <formula>AND($N$1="CU",H8&lt;&gt;"Umpire")</formula>
    </cfRule>
  </conditionalFormatting>
  <conditionalFormatting sqref="L10 L18 L26 J64 L42 L34 L58 L50 N14 J68 N30 N46 J8 J12 J16 J20 J24 J28 J32 J36 J40 J44 J48 J52 J56 J60 L66 N62">
    <cfRule type="expression" dxfId="18" priority="5" stopIfTrue="1">
      <formula>I8="as"</formula>
    </cfRule>
    <cfRule type="expression" dxfId="17" priority="6" stopIfTrue="1">
      <formula>I8="bs"</formula>
    </cfRule>
  </conditionalFormatting>
  <conditionalFormatting sqref="B7 B9 B11 B13 B15 B17 B19 B21 B23 B25 B27 B29 B31 B33 B35 B37 B39 B41 B43 B45 B47 B49 B51 B53 B55 B57 B59 B61 B63 B65 B67 B69">
    <cfRule type="cellIs" dxfId="16" priority="7" stopIfTrue="1" operator="equal">
      <formula>"QA"</formula>
    </cfRule>
    <cfRule type="cellIs" dxfId="15" priority="8" stopIfTrue="1" operator="equal">
      <formula>"DA"</formula>
    </cfRule>
  </conditionalFormatting>
  <conditionalFormatting sqref="I8 I12 I16 I20 I24 I28 I32 I36 I40 I44 I48 I52 I56 I60 I64 I68 K66 K58 K50 K42 K34 K26 K18 K10 Q79">
    <cfRule type="expression" dxfId="14" priority="9" stopIfTrue="1">
      <formula>$N$1="CU"</formula>
    </cfRule>
  </conditionalFormatting>
  <conditionalFormatting sqref="D7 D9 D11 D13 D15 D17 D19 D21 D23 D25 D27 D29 D31 D33 D35 D37 D39 D41 D43 D45 D47 D49 D51 D53 D55 D57 D59 D61 D63 D65 D67 D69">
    <cfRule type="expression" dxfId="13" priority="10" stopIfTrue="1">
      <formula>$D7&lt;9</formula>
    </cfRule>
  </conditionalFormatting>
  <printOptions horizontalCentered="1"/>
  <pageMargins left="0.35" right="0.35" top="0.39" bottom="0.39" header="0" footer="0"/>
  <pageSetup paperSize="9" orientation="portrait" horizontalDpi="360"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xm:sqref>
        </x14:dataValidation>
      </x14:dataValidations>
    </ext>
  </extLst>
</worksheet>
</file>

<file path=xl/worksheets/sheet8.xml><?xml version="1.0" encoding="utf-8"?>
<worksheet xmlns="http://schemas.openxmlformats.org/spreadsheetml/2006/main" xmlns:r="http://schemas.openxmlformats.org/officeDocument/2006/relationships">
  <sheetPr codeName="Sheet139">
    <pageSetUpPr fitToPage="1"/>
  </sheetPr>
  <dimension ref="A1:T79"/>
  <sheetViews>
    <sheetView showGridLines="0" showZeros="0" topLeftCell="A33" workbookViewId="0">
      <selection activeCell="O67" sqref="O67"/>
    </sheetView>
  </sheetViews>
  <sheetFormatPr defaultRowHeight="12.75"/>
  <cols>
    <col min="1" max="2" width="3.28515625" style="195" customWidth="1"/>
    <col min="3" max="3" width="4.7109375" style="195" customWidth="1"/>
    <col min="4" max="4" width="4.28515625" style="195" customWidth="1"/>
    <col min="5" max="5" width="12.7109375" style="195" customWidth="1"/>
    <col min="6" max="6" width="2.7109375" style="195" customWidth="1"/>
    <col min="7" max="7" width="7.7109375" style="195" customWidth="1"/>
    <col min="8" max="8" width="5.85546875" style="195" customWidth="1"/>
    <col min="9" max="9" width="1.7109375" style="265" customWidth="1"/>
    <col min="10" max="10" width="10.7109375" style="195" customWidth="1"/>
    <col min="11" max="11" width="1.7109375" style="265" customWidth="1"/>
    <col min="12" max="12" width="10.7109375" style="195" customWidth="1"/>
    <col min="13" max="13" width="1.7109375" style="266" customWidth="1"/>
    <col min="14" max="14" width="10.7109375" style="195" customWidth="1"/>
    <col min="15" max="15" width="1.7109375" style="265" customWidth="1"/>
    <col min="16" max="16" width="10.7109375" style="195" customWidth="1"/>
    <col min="17" max="17" width="1.7109375" style="266" customWidth="1"/>
    <col min="18" max="18" width="0" style="195" hidden="1" customWidth="1"/>
    <col min="19" max="19" width="8.7109375" style="195" customWidth="1"/>
    <col min="20" max="20" width="9.140625" style="195" hidden="1" customWidth="1"/>
    <col min="21" max="256" width="9.140625" style="195"/>
    <col min="257" max="258" width="3.28515625" style="195" customWidth="1"/>
    <col min="259" max="259" width="4.7109375" style="195" customWidth="1"/>
    <col min="260" max="260" width="4.28515625" style="195" customWidth="1"/>
    <col min="261" max="261" width="12.7109375" style="195" customWidth="1"/>
    <col min="262" max="262" width="2.7109375" style="195" customWidth="1"/>
    <col min="263" max="263" width="7.7109375" style="195" customWidth="1"/>
    <col min="264" max="264" width="5.85546875" style="195" customWidth="1"/>
    <col min="265" max="265" width="1.7109375" style="195" customWidth="1"/>
    <col min="266" max="266" width="10.7109375" style="195" customWidth="1"/>
    <col min="267" max="267" width="1.7109375" style="195" customWidth="1"/>
    <col min="268" max="268" width="10.7109375" style="195" customWidth="1"/>
    <col min="269" max="269" width="1.7109375" style="195" customWidth="1"/>
    <col min="270" max="270" width="10.7109375" style="195" customWidth="1"/>
    <col min="271" max="271" width="1.7109375" style="195" customWidth="1"/>
    <col min="272" max="272" width="10.7109375" style="195" customWidth="1"/>
    <col min="273" max="273" width="1.7109375" style="195" customWidth="1"/>
    <col min="274" max="274" width="0" style="195" hidden="1" customWidth="1"/>
    <col min="275" max="275" width="8.7109375" style="195" customWidth="1"/>
    <col min="276" max="276" width="0" style="195" hidden="1" customWidth="1"/>
    <col min="277" max="512" width="9.140625" style="195"/>
    <col min="513" max="514" width="3.28515625" style="195" customWidth="1"/>
    <col min="515" max="515" width="4.7109375" style="195" customWidth="1"/>
    <col min="516" max="516" width="4.28515625" style="195" customWidth="1"/>
    <col min="517" max="517" width="12.7109375" style="195" customWidth="1"/>
    <col min="518" max="518" width="2.7109375" style="195" customWidth="1"/>
    <col min="519" max="519" width="7.7109375" style="195" customWidth="1"/>
    <col min="520" max="520" width="5.85546875" style="195" customWidth="1"/>
    <col min="521" max="521" width="1.7109375" style="195" customWidth="1"/>
    <col min="522" max="522" width="10.7109375" style="195" customWidth="1"/>
    <col min="523" max="523" width="1.7109375" style="195" customWidth="1"/>
    <col min="524" max="524" width="10.7109375" style="195" customWidth="1"/>
    <col min="525" max="525" width="1.7109375" style="195" customWidth="1"/>
    <col min="526" max="526" width="10.7109375" style="195" customWidth="1"/>
    <col min="527" max="527" width="1.7109375" style="195" customWidth="1"/>
    <col min="528" max="528" width="10.7109375" style="195" customWidth="1"/>
    <col min="529" max="529" width="1.7109375" style="195" customWidth="1"/>
    <col min="530" max="530" width="0" style="195" hidden="1" customWidth="1"/>
    <col min="531" max="531" width="8.7109375" style="195" customWidth="1"/>
    <col min="532" max="532" width="0" style="195" hidden="1" customWidth="1"/>
    <col min="533" max="768" width="9.140625" style="195"/>
    <col min="769" max="770" width="3.28515625" style="195" customWidth="1"/>
    <col min="771" max="771" width="4.7109375" style="195" customWidth="1"/>
    <col min="772" max="772" width="4.28515625" style="195" customWidth="1"/>
    <col min="773" max="773" width="12.7109375" style="195" customWidth="1"/>
    <col min="774" max="774" width="2.7109375" style="195" customWidth="1"/>
    <col min="775" max="775" width="7.7109375" style="195" customWidth="1"/>
    <col min="776" max="776" width="5.85546875" style="195" customWidth="1"/>
    <col min="777" max="777" width="1.7109375" style="195" customWidth="1"/>
    <col min="778" max="778" width="10.7109375" style="195" customWidth="1"/>
    <col min="779" max="779" width="1.7109375" style="195" customWidth="1"/>
    <col min="780" max="780" width="10.7109375" style="195" customWidth="1"/>
    <col min="781" max="781" width="1.7109375" style="195" customWidth="1"/>
    <col min="782" max="782" width="10.7109375" style="195" customWidth="1"/>
    <col min="783" max="783" width="1.7109375" style="195" customWidth="1"/>
    <col min="784" max="784" width="10.7109375" style="195" customWidth="1"/>
    <col min="785" max="785" width="1.7109375" style="195" customWidth="1"/>
    <col min="786" max="786" width="0" style="195" hidden="1" customWidth="1"/>
    <col min="787" max="787" width="8.7109375" style="195" customWidth="1"/>
    <col min="788" max="788" width="0" style="195" hidden="1" customWidth="1"/>
    <col min="789" max="1024" width="9.140625" style="195"/>
    <col min="1025" max="1026" width="3.28515625" style="195" customWidth="1"/>
    <col min="1027" max="1027" width="4.7109375" style="195" customWidth="1"/>
    <col min="1028" max="1028" width="4.28515625" style="195" customWidth="1"/>
    <col min="1029" max="1029" width="12.7109375" style="195" customWidth="1"/>
    <col min="1030" max="1030" width="2.7109375" style="195" customWidth="1"/>
    <col min="1031" max="1031" width="7.7109375" style="195" customWidth="1"/>
    <col min="1032" max="1032" width="5.85546875" style="195" customWidth="1"/>
    <col min="1033" max="1033" width="1.7109375" style="195" customWidth="1"/>
    <col min="1034" max="1034" width="10.7109375" style="195" customWidth="1"/>
    <col min="1035" max="1035" width="1.7109375" style="195" customWidth="1"/>
    <col min="1036" max="1036" width="10.7109375" style="195" customWidth="1"/>
    <col min="1037" max="1037" width="1.7109375" style="195" customWidth="1"/>
    <col min="1038" max="1038" width="10.7109375" style="195" customWidth="1"/>
    <col min="1039" max="1039" width="1.7109375" style="195" customWidth="1"/>
    <col min="1040" max="1040" width="10.7109375" style="195" customWidth="1"/>
    <col min="1041" max="1041" width="1.7109375" style="195" customWidth="1"/>
    <col min="1042" max="1042" width="0" style="195" hidden="1" customWidth="1"/>
    <col min="1043" max="1043" width="8.7109375" style="195" customWidth="1"/>
    <col min="1044" max="1044" width="0" style="195" hidden="1" customWidth="1"/>
    <col min="1045" max="1280" width="9.140625" style="195"/>
    <col min="1281" max="1282" width="3.28515625" style="195" customWidth="1"/>
    <col min="1283" max="1283" width="4.7109375" style="195" customWidth="1"/>
    <col min="1284" max="1284" width="4.28515625" style="195" customWidth="1"/>
    <col min="1285" max="1285" width="12.7109375" style="195" customWidth="1"/>
    <col min="1286" max="1286" width="2.7109375" style="195" customWidth="1"/>
    <col min="1287" max="1287" width="7.7109375" style="195" customWidth="1"/>
    <col min="1288" max="1288" width="5.85546875" style="195" customWidth="1"/>
    <col min="1289" max="1289" width="1.7109375" style="195" customWidth="1"/>
    <col min="1290" max="1290" width="10.7109375" style="195" customWidth="1"/>
    <col min="1291" max="1291" width="1.7109375" style="195" customWidth="1"/>
    <col min="1292" max="1292" width="10.7109375" style="195" customWidth="1"/>
    <col min="1293" max="1293" width="1.7109375" style="195" customWidth="1"/>
    <col min="1294" max="1294" width="10.7109375" style="195" customWidth="1"/>
    <col min="1295" max="1295" width="1.7109375" style="195" customWidth="1"/>
    <col min="1296" max="1296" width="10.7109375" style="195" customWidth="1"/>
    <col min="1297" max="1297" width="1.7109375" style="195" customWidth="1"/>
    <col min="1298" max="1298" width="0" style="195" hidden="1" customWidth="1"/>
    <col min="1299" max="1299" width="8.7109375" style="195" customWidth="1"/>
    <col min="1300" max="1300" width="0" style="195" hidden="1" customWidth="1"/>
    <col min="1301" max="1536" width="9.140625" style="195"/>
    <col min="1537" max="1538" width="3.28515625" style="195" customWidth="1"/>
    <col min="1539" max="1539" width="4.7109375" style="195" customWidth="1"/>
    <col min="1540" max="1540" width="4.28515625" style="195" customWidth="1"/>
    <col min="1541" max="1541" width="12.7109375" style="195" customWidth="1"/>
    <col min="1542" max="1542" width="2.7109375" style="195" customWidth="1"/>
    <col min="1543" max="1543" width="7.7109375" style="195" customWidth="1"/>
    <col min="1544" max="1544" width="5.85546875" style="195" customWidth="1"/>
    <col min="1545" max="1545" width="1.7109375" style="195" customWidth="1"/>
    <col min="1546" max="1546" width="10.7109375" style="195" customWidth="1"/>
    <col min="1547" max="1547" width="1.7109375" style="195" customWidth="1"/>
    <col min="1548" max="1548" width="10.7109375" style="195" customWidth="1"/>
    <col min="1549" max="1549" width="1.7109375" style="195" customWidth="1"/>
    <col min="1550" max="1550" width="10.7109375" style="195" customWidth="1"/>
    <col min="1551" max="1551" width="1.7109375" style="195" customWidth="1"/>
    <col min="1552" max="1552" width="10.7109375" style="195" customWidth="1"/>
    <col min="1553" max="1553" width="1.7109375" style="195" customWidth="1"/>
    <col min="1554" max="1554" width="0" style="195" hidden="1" customWidth="1"/>
    <col min="1555" max="1555" width="8.7109375" style="195" customWidth="1"/>
    <col min="1556" max="1556" width="0" style="195" hidden="1" customWidth="1"/>
    <col min="1557" max="1792" width="9.140625" style="195"/>
    <col min="1793" max="1794" width="3.28515625" style="195" customWidth="1"/>
    <col min="1795" max="1795" width="4.7109375" style="195" customWidth="1"/>
    <col min="1796" max="1796" width="4.28515625" style="195" customWidth="1"/>
    <col min="1797" max="1797" width="12.7109375" style="195" customWidth="1"/>
    <col min="1798" max="1798" width="2.7109375" style="195" customWidth="1"/>
    <col min="1799" max="1799" width="7.7109375" style="195" customWidth="1"/>
    <col min="1800" max="1800" width="5.85546875" style="195" customWidth="1"/>
    <col min="1801" max="1801" width="1.7109375" style="195" customWidth="1"/>
    <col min="1802" max="1802" width="10.7109375" style="195" customWidth="1"/>
    <col min="1803" max="1803" width="1.7109375" style="195" customWidth="1"/>
    <col min="1804" max="1804" width="10.7109375" style="195" customWidth="1"/>
    <col min="1805" max="1805" width="1.7109375" style="195" customWidth="1"/>
    <col min="1806" max="1806" width="10.7109375" style="195" customWidth="1"/>
    <col min="1807" max="1807" width="1.7109375" style="195" customWidth="1"/>
    <col min="1808" max="1808" width="10.7109375" style="195" customWidth="1"/>
    <col min="1809" max="1809" width="1.7109375" style="195" customWidth="1"/>
    <col min="1810" max="1810" width="0" style="195" hidden="1" customWidth="1"/>
    <col min="1811" max="1811" width="8.7109375" style="195" customWidth="1"/>
    <col min="1812" max="1812" width="0" style="195" hidden="1" customWidth="1"/>
    <col min="1813" max="2048" width="9.140625" style="195"/>
    <col min="2049" max="2050" width="3.28515625" style="195" customWidth="1"/>
    <col min="2051" max="2051" width="4.7109375" style="195" customWidth="1"/>
    <col min="2052" max="2052" width="4.28515625" style="195" customWidth="1"/>
    <col min="2053" max="2053" width="12.7109375" style="195" customWidth="1"/>
    <col min="2054" max="2054" width="2.7109375" style="195" customWidth="1"/>
    <col min="2055" max="2055" width="7.7109375" style="195" customWidth="1"/>
    <col min="2056" max="2056" width="5.85546875" style="195" customWidth="1"/>
    <col min="2057" max="2057" width="1.7109375" style="195" customWidth="1"/>
    <col min="2058" max="2058" width="10.7109375" style="195" customWidth="1"/>
    <col min="2059" max="2059" width="1.7109375" style="195" customWidth="1"/>
    <col min="2060" max="2060" width="10.7109375" style="195" customWidth="1"/>
    <col min="2061" max="2061" width="1.7109375" style="195" customWidth="1"/>
    <col min="2062" max="2062" width="10.7109375" style="195" customWidth="1"/>
    <col min="2063" max="2063" width="1.7109375" style="195" customWidth="1"/>
    <col min="2064" max="2064" width="10.7109375" style="195" customWidth="1"/>
    <col min="2065" max="2065" width="1.7109375" style="195" customWidth="1"/>
    <col min="2066" max="2066" width="0" style="195" hidden="1" customWidth="1"/>
    <col min="2067" max="2067" width="8.7109375" style="195" customWidth="1"/>
    <col min="2068" max="2068" width="0" style="195" hidden="1" customWidth="1"/>
    <col min="2069" max="2304" width="9.140625" style="195"/>
    <col min="2305" max="2306" width="3.28515625" style="195" customWidth="1"/>
    <col min="2307" max="2307" width="4.7109375" style="195" customWidth="1"/>
    <col min="2308" max="2308" width="4.28515625" style="195" customWidth="1"/>
    <col min="2309" max="2309" width="12.7109375" style="195" customWidth="1"/>
    <col min="2310" max="2310" width="2.7109375" style="195" customWidth="1"/>
    <col min="2311" max="2311" width="7.7109375" style="195" customWidth="1"/>
    <col min="2312" max="2312" width="5.85546875" style="195" customWidth="1"/>
    <col min="2313" max="2313" width="1.7109375" style="195" customWidth="1"/>
    <col min="2314" max="2314" width="10.7109375" style="195" customWidth="1"/>
    <col min="2315" max="2315" width="1.7109375" style="195" customWidth="1"/>
    <col min="2316" max="2316" width="10.7109375" style="195" customWidth="1"/>
    <col min="2317" max="2317" width="1.7109375" style="195" customWidth="1"/>
    <col min="2318" max="2318" width="10.7109375" style="195" customWidth="1"/>
    <col min="2319" max="2319" width="1.7109375" style="195" customWidth="1"/>
    <col min="2320" max="2320" width="10.7109375" style="195" customWidth="1"/>
    <col min="2321" max="2321" width="1.7109375" style="195" customWidth="1"/>
    <col min="2322" max="2322" width="0" style="195" hidden="1" customWidth="1"/>
    <col min="2323" max="2323" width="8.7109375" style="195" customWidth="1"/>
    <col min="2324" max="2324" width="0" style="195" hidden="1" customWidth="1"/>
    <col min="2325" max="2560" width="9.140625" style="195"/>
    <col min="2561" max="2562" width="3.28515625" style="195" customWidth="1"/>
    <col min="2563" max="2563" width="4.7109375" style="195" customWidth="1"/>
    <col min="2564" max="2564" width="4.28515625" style="195" customWidth="1"/>
    <col min="2565" max="2565" width="12.7109375" style="195" customWidth="1"/>
    <col min="2566" max="2566" width="2.7109375" style="195" customWidth="1"/>
    <col min="2567" max="2567" width="7.7109375" style="195" customWidth="1"/>
    <col min="2568" max="2568" width="5.85546875" style="195" customWidth="1"/>
    <col min="2569" max="2569" width="1.7109375" style="195" customWidth="1"/>
    <col min="2570" max="2570" width="10.7109375" style="195" customWidth="1"/>
    <col min="2571" max="2571" width="1.7109375" style="195" customWidth="1"/>
    <col min="2572" max="2572" width="10.7109375" style="195" customWidth="1"/>
    <col min="2573" max="2573" width="1.7109375" style="195" customWidth="1"/>
    <col min="2574" max="2574" width="10.7109375" style="195" customWidth="1"/>
    <col min="2575" max="2575" width="1.7109375" style="195" customWidth="1"/>
    <col min="2576" max="2576" width="10.7109375" style="195" customWidth="1"/>
    <col min="2577" max="2577" width="1.7109375" style="195" customWidth="1"/>
    <col min="2578" max="2578" width="0" style="195" hidden="1" customWidth="1"/>
    <col min="2579" max="2579" width="8.7109375" style="195" customWidth="1"/>
    <col min="2580" max="2580" width="0" style="195" hidden="1" customWidth="1"/>
    <col min="2581" max="2816" width="9.140625" style="195"/>
    <col min="2817" max="2818" width="3.28515625" style="195" customWidth="1"/>
    <col min="2819" max="2819" width="4.7109375" style="195" customWidth="1"/>
    <col min="2820" max="2820" width="4.28515625" style="195" customWidth="1"/>
    <col min="2821" max="2821" width="12.7109375" style="195" customWidth="1"/>
    <col min="2822" max="2822" width="2.7109375" style="195" customWidth="1"/>
    <col min="2823" max="2823" width="7.7109375" style="195" customWidth="1"/>
    <col min="2824" max="2824" width="5.85546875" style="195" customWidth="1"/>
    <col min="2825" max="2825" width="1.7109375" style="195" customWidth="1"/>
    <col min="2826" max="2826" width="10.7109375" style="195" customWidth="1"/>
    <col min="2827" max="2827" width="1.7109375" style="195" customWidth="1"/>
    <col min="2828" max="2828" width="10.7109375" style="195" customWidth="1"/>
    <col min="2829" max="2829" width="1.7109375" style="195" customWidth="1"/>
    <col min="2830" max="2830" width="10.7109375" style="195" customWidth="1"/>
    <col min="2831" max="2831" width="1.7109375" style="195" customWidth="1"/>
    <col min="2832" max="2832" width="10.7109375" style="195" customWidth="1"/>
    <col min="2833" max="2833" width="1.7109375" style="195" customWidth="1"/>
    <col min="2834" max="2834" width="0" style="195" hidden="1" customWidth="1"/>
    <col min="2835" max="2835" width="8.7109375" style="195" customWidth="1"/>
    <col min="2836" max="2836" width="0" style="195" hidden="1" customWidth="1"/>
    <col min="2837" max="3072" width="9.140625" style="195"/>
    <col min="3073" max="3074" width="3.28515625" style="195" customWidth="1"/>
    <col min="3075" max="3075" width="4.7109375" style="195" customWidth="1"/>
    <col min="3076" max="3076" width="4.28515625" style="195" customWidth="1"/>
    <col min="3077" max="3077" width="12.7109375" style="195" customWidth="1"/>
    <col min="3078" max="3078" width="2.7109375" style="195" customWidth="1"/>
    <col min="3079" max="3079" width="7.7109375" style="195" customWidth="1"/>
    <col min="3080" max="3080" width="5.85546875" style="195" customWidth="1"/>
    <col min="3081" max="3081" width="1.7109375" style="195" customWidth="1"/>
    <col min="3082" max="3082" width="10.7109375" style="195" customWidth="1"/>
    <col min="3083" max="3083" width="1.7109375" style="195" customWidth="1"/>
    <col min="3084" max="3084" width="10.7109375" style="195" customWidth="1"/>
    <col min="3085" max="3085" width="1.7109375" style="195" customWidth="1"/>
    <col min="3086" max="3086" width="10.7109375" style="195" customWidth="1"/>
    <col min="3087" max="3087" width="1.7109375" style="195" customWidth="1"/>
    <col min="3088" max="3088" width="10.7109375" style="195" customWidth="1"/>
    <col min="3089" max="3089" width="1.7109375" style="195" customWidth="1"/>
    <col min="3090" max="3090" width="0" style="195" hidden="1" customWidth="1"/>
    <col min="3091" max="3091" width="8.7109375" style="195" customWidth="1"/>
    <col min="3092" max="3092" width="0" style="195" hidden="1" customWidth="1"/>
    <col min="3093" max="3328" width="9.140625" style="195"/>
    <col min="3329" max="3330" width="3.28515625" style="195" customWidth="1"/>
    <col min="3331" max="3331" width="4.7109375" style="195" customWidth="1"/>
    <col min="3332" max="3332" width="4.28515625" style="195" customWidth="1"/>
    <col min="3333" max="3333" width="12.7109375" style="195" customWidth="1"/>
    <col min="3334" max="3334" width="2.7109375" style="195" customWidth="1"/>
    <col min="3335" max="3335" width="7.7109375" style="195" customWidth="1"/>
    <col min="3336" max="3336" width="5.85546875" style="195" customWidth="1"/>
    <col min="3337" max="3337" width="1.7109375" style="195" customWidth="1"/>
    <col min="3338" max="3338" width="10.7109375" style="195" customWidth="1"/>
    <col min="3339" max="3339" width="1.7109375" style="195" customWidth="1"/>
    <col min="3340" max="3340" width="10.7109375" style="195" customWidth="1"/>
    <col min="3341" max="3341" width="1.7109375" style="195" customWidth="1"/>
    <col min="3342" max="3342" width="10.7109375" style="195" customWidth="1"/>
    <col min="3343" max="3343" width="1.7109375" style="195" customWidth="1"/>
    <col min="3344" max="3344" width="10.7109375" style="195" customWidth="1"/>
    <col min="3345" max="3345" width="1.7109375" style="195" customWidth="1"/>
    <col min="3346" max="3346" width="0" style="195" hidden="1" customWidth="1"/>
    <col min="3347" max="3347" width="8.7109375" style="195" customWidth="1"/>
    <col min="3348" max="3348" width="0" style="195" hidden="1" customWidth="1"/>
    <col min="3349" max="3584" width="9.140625" style="195"/>
    <col min="3585" max="3586" width="3.28515625" style="195" customWidth="1"/>
    <col min="3587" max="3587" width="4.7109375" style="195" customWidth="1"/>
    <col min="3588" max="3588" width="4.28515625" style="195" customWidth="1"/>
    <col min="3589" max="3589" width="12.7109375" style="195" customWidth="1"/>
    <col min="3590" max="3590" width="2.7109375" style="195" customWidth="1"/>
    <col min="3591" max="3591" width="7.7109375" style="195" customWidth="1"/>
    <col min="3592" max="3592" width="5.85546875" style="195" customWidth="1"/>
    <col min="3593" max="3593" width="1.7109375" style="195" customWidth="1"/>
    <col min="3594" max="3594" width="10.7109375" style="195" customWidth="1"/>
    <col min="3595" max="3595" width="1.7109375" style="195" customWidth="1"/>
    <col min="3596" max="3596" width="10.7109375" style="195" customWidth="1"/>
    <col min="3597" max="3597" width="1.7109375" style="195" customWidth="1"/>
    <col min="3598" max="3598" width="10.7109375" style="195" customWidth="1"/>
    <col min="3599" max="3599" width="1.7109375" style="195" customWidth="1"/>
    <col min="3600" max="3600" width="10.7109375" style="195" customWidth="1"/>
    <col min="3601" max="3601" width="1.7109375" style="195" customWidth="1"/>
    <col min="3602" max="3602" width="0" style="195" hidden="1" customWidth="1"/>
    <col min="3603" max="3603" width="8.7109375" style="195" customWidth="1"/>
    <col min="3604" max="3604" width="0" style="195" hidden="1" customWidth="1"/>
    <col min="3605" max="3840" width="9.140625" style="195"/>
    <col min="3841" max="3842" width="3.28515625" style="195" customWidth="1"/>
    <col min="3843" max="3843" width="4.7109375" style="195" customWidth="1"/>
    <col min="3844" max="3844" width="4.28515625" style="195" customWidth="1"/>
    <col min="3845" max="3845" width="12.7109375" style="195" customWidth="1"/>
    <col min="3846" max="3846" width="2.7109375" style="195" customWidth="1"/>
    <col min="3847" max="3847" width="7.7109375" style="195" customWidth="1"/>
    <col min="3848" max="3848" width="5.85546875" style="195" customWidth="1"/>
    <col min="3849" max="3849" width="1.7109375" style="195" customWidth="1"/>
    <col min="3850" max="3850" width="10.7109375" style="195" customWidth="1"/>
    <col min="3851" max="3851" width="1.7109375" style="195" customWidth="1"/>
    <col min="3852" max="3852" width="10.7109375" style="195" customWidth="1"/>
    <col min="3853" max="3853" width="1.7109375" style="195" customWidth="1"/>
    <col min="3854" max="3854" width="10.7109375" style="195" customWidth="1"/>
    <col min="3855" max="3855" width="1.7109375" style="195" customWidth="1"/>
    <col min="3856" max="3856" width="10.7109375" style="195" customWidth="1"/>
    <col min="3857" max="3857" width="1.7109375" style="195" customWidth="1"/>
    <col min="3858" max="3858" width="0" style="195" hidden="1" customWidth="1"/>
    <col min="3859" max="3859" width="8.7109375" style="195" customWidth="1"/>
    <col min="3860" max="3860" width="0" style="195" hidden="1" customWidth="1"/>
    <col min="3861" max="4096" width="9.140625" style="195"/>
    <col min="4097" max="4098" width="3.28515625" style="195" customWidth="1"/>
    <col min="4099" max="4099" width="4.7109375" style="195" customWidth="1"/>
    <col min="4100" max="4100" width="4.28515625" style="195" customWidth="1"/>
    <col min="4101" max="4101" width="12.7109375" style="195" customWidth="1"/>
    <col min="4102" max="4102" width="2.7109375" style="195" customWidth="1"/>
    <col min="4103" max="4103" width="7.7109375" style="195" customWidth="1"/>
    <col min="4104" max="4104" width="5.85546875" style="195" customWidth="1"/>
    <col min="4105" max="4105" width="1.7109375" style="195" customWidth="1"/>
    <col min="4106" max="4106" width="10.7109375" style="195" customWidth="1"/>
    <col min="4107" max="4107" width="1.7109375" style="195" customWidth="1"/>
    <col min="4108" max="4108" width="10.7109375" style="195" customWidth="1"/>
    <col min="4109" max="4109" width="1.7109375" style="195" customWidth="1"/>
    <col min="4110" max="4110" width="10.7109375" style="195" customWidth="1"/>
    <col min="4111" max="4111" width="1.7109375" style="195" customWidth="1"/>
    <col min="4112" max="4112" width="10.7109375" style="195" customWidth="1"/>
    <col min="4113" max="4113" width="1.7109375" style="195" customWidth="1"/>
    <col min="4114" max="4114" width="0" style="195" hidden="1" customWidth="1"/>
    <col min="4115" max="4115" width="8.7109375" style="195" customWidth="1"/>
    <col min="4116" max="4116" width="0" style="195" hidden="1" customWidth="1"/>
    <col min="4117" max="4352" width="9.140625" style="195"/>
    <col min="4353" max="4354" width="3.28515625" style="195" customWidth="1"/>
    <col min="4355" max="4355" width="4.7109375" style="195" customWidth="1"/>
    <col min="4356" max="4356" width="4.28515625" style="195" customWidth="1"/>
    <col min="4357" max="4357" width="12.7109375" style="195" customWidth="1"/>
    <col min="4358" max="4358" width="2.7109375" style="195" customWidth="1"/>
    <col min="4359" max="4359" width="7.7109375" style="195" customWidth="1"/>
    <col min="4360" max="4360" width="5.85546875" style="195" customWidth="1"/>
    <col min="4361" max="4361" width="1.7109375" style="195" customWidth="1"/>
    <col min="4362" max="4362" width="10.7109375" style="195" customWidth="1"/>
    <col min="4363" max="4363" width="1.7109375" style="195" customWidth="1"/>
    <col min="4364" max="4364" width="10.7109375" style="195" customWidth="1"/>
    <col min="4365" max="4365" width="1.7109375" style="195" customWidth="1"/>
    <col min="4366" max="4366" width="10.7109375" style="195" customWidth="1"/>
    <col min="4367" max="4367" width="1.7109375" style="195" customWidth="1"/>
    <col min="4368" max="4368" width="10.7109375" style="195" customWidth="1"/>
    <col min="4369" max="4369" width="1.7109375" style="195" customWidth="1"/>
    <col min="4370" max="4370" width="0" style="195" hidden="1" customWidth="1"/>
    <col min="4371" max="4371" width="8.7109375" style="195" customWidth="1"/>
    <col min="4372" max="4372" width="0" style="195" hidden="1" customWidth="1"/>
    <col min="4373" max="4608" width="9.140625" style="195"/>
    <col min="4609" max="4610" width="3.28515625" style="195" customWidth="1"/>
    <col min="4611" max="4611" width="4.7109375" style="195" customWidth="1"/>
    <col min="4612" max="4612" width="4.28515625" style="195" customWidth="1"/>
    <col min="4613" max="4613" width="12.7109375" style="195" customWidth="1"/>
    <col min="4614" max="4614" width="2.7109375" style="195" customWidth="1"/>
    <col min="4615" max="4615" width="7.7109375" style="195" customWidth="1"/>
    <col min="4616" max="4616" width="5.85546875" style="195" customWidth="1"/>
    <col min="4617" max="4617" width="1.7109375" style="195" customWidth="1"/>
    <col min="4618" max="4618" width="10.7109375" style="195" customWidth="1"/>
    <col min="4619" max="4619" width="1.7109375" style="195" customWidth="1"/>
    <col min="4620" max="4620" width="10.7109375" style="195" customWidth="1"/>
    <col min="4621" max="4621" width="1.7109375" style="195" customWidth="1"/>
    <col min="4622" max="4622" width="10.7109375" style="195" customWidth="1"/>
    <col min="4623" max="4623" width="1.7109375" style="195" customWidth="1"/>
    <col min="4624" max="4624" width="10.7109375" style="195" customWidth="1"/>
    <col min="4625" max="4625" width="1.7109375" style="195" customWidth="1"/>
    <col min="4626" max="4626" width="0" style="195" hidden="1" customWidth="1"/>
    <col min="4627" max="4627" width="8.7109375" style="195" customWidth="1"/>
    <col min="4628" max="4628" width="0" style="195" hidden="1" customWidth="1"/>
    <col min="4629" max="4864" width="9.140625" style="195"/>
    <col min="4865" max="4866" width="3.28515625" style="195" customWidth="1"/>
    <col min="4867" max="4867" width="4.7109375" style="195" customWidth="1"/>
    <col min="4868" max="4868" width="4.28515625" style="195" customWidth="1"/>
    <col min="4869" max="4869" width="12.7109375" style="195" customWidth="1"/>
    <col min="4870" max="4870" width="2.7109375" style="195" customWidth="1"/>
    <col min="4871" max="4871" width="7.7109375" style="195" customWidth="1"/>
    <col min="4872" max="4872" width="5.85546875" style="195" customWidth="1"/>
    <col min="4873" max="4873" width="1.7109375" style="195" customWidth="1"/>
    <col min="4874" max="4874" width="10.7109375" style="195" customWidth="1"/>
    <col min="4875" max="4875" width="1.7109375" style="195" customWidth="1"/>
    <col min="4876" max="4876" width="10.7109375" style="195" customWidth="1"/>
    <col min="4877" max="4877" width="1.7109375" style="195" customWidth="1"/>
    <col min="4878" max="4878" width="10.7109375" style="195" customWidth="1"/>
    <col min="4879" max="4879" width="1.7109375" style="195" customWidth="1"/>
    <col min="4880" max="4880" width="10.7109375" style="195" customWidth="1"/>
    <col min="4881" max="4881" width="1.7109375" style="195" customWidth="1"/>
    <col min="4882" max="4882" width="0" style="195" hidden="1" customWidth="1"/>
    <col min="4883" max="4883" width="8.7109375" style="195" customWidth="1"/>
    <col min="4884" max="4884" width="0" style="195" hidden="1" customWidth="1"/>
    <col min="4885" max="5120" width="9.140625" style="195"/>
    <col min="5121" max="5122" width="3.28515625" style="195" customWidth="1"/>
    <col min="5123" max="5123" width="4.7109375" style="195" customWidth="1"/>
    <col min="5124" max="5124" width="4.28515625" style="195" customWidth="1"/>
    <col min="5125" max="5125" width="12.7109375" style="195" customWidth="1"/>
    <col min="5126" max="5126" width="2.7109375" style="195" customWidth="1"/>
    <col min="5127" max="5127" width="7.7109375" style="195" customWidth="1"/>
    <col min="5128" max="5128" width="5.85546875" style="195" customWidth="1"/>
    <col min="5129" max="5129" width="1.7109375" style="195" customWidth="1"/>
    <col min="5130" max="5130" width="10.7109375" style="195" customWidth="1"/>
    <col min="5131" max="5131" width="1.7109375" style="195" customWidth="1"/>
    <col min="5132" max="5132" width="10.7109375" style="195" customWidth="1"/>
    <col min="5133" max="5133" width="1.7109375" style="195" customWidth="1"/>
    <col min="5134" max="5134" width="10.7109375" style="195" customWidth="1"/>
    <col min="5135" max="5135" width="1.7109375" style="195" customWidth="1"/>
    <col min="5136" max="5136" width="10.7109375" style="195" customWidth="1"/>
    <col min="5137" max="5137" width="1.7109375" style="195" customWidth="1"/>
    <col min="5138" max="5138" width="0" style="195" hidden="1" customWidth="1"/>
    <col min="5139" max="5139" width="8.7109375" style="195" customWidth="1"/>
    <col min="5140" max="5140" width="0" style="195" hidden="1" customWidth="1"/>
    <col min="5141" max="5376" width="9.140625" style="195"/>
    <col min="5377" max="5378" width="3.28515625" style="195" customWidth="1"/>
    <col min="5379" max="5379" width="4.7109375" style="195" customWidth="1"/>
    <col min="5380" max="5380" width="4.28515625" style="195" customWidth="1"/>
    <col min="5381" max="5381" width="12.7109375" style="195" customWidth="1"/>
    <col min="5382" max="5382" width="2.7109375" style="195" customWidth="1"/>
    <col min="5383" max="5383" width="7.7109375" style="195" customWidth="1"/>
    <col min="5384" max="5384" width="5.85546875" style="195" customWidth="1"/>
    <col min="5385" max="5385" width="1.7109375" style="195" customWidth="1"/>
    <col min="5386" max="5386" width="10.7109375" style="195" customWidth="1"/>
    <col min="5387" max="5387" width="1.7109375" style="195" customWidth="1"/>
    <col min="5388" max="5388" width="10.7109375" style="195" customWidth="1"/>
    <col min="5389" max="5389" width="1.7109375" style="195" customWidth="1"/>
    <col min="5390" max="5390" width="10.7109375" style="195" customWidth="1"/>
    <col min="5391" max="5391" width="1.7109375" style="195" customWidth="1"/>
    <col min="5392" max="5392" width="10.7109375" style="195" customWidth="1"/>
    <col min="5393" max="5393" width="1.7109375" style="195" customWidth="1"/>
    <col min="5394" max="5394" width="0" style="195" hidden="1" customWidth="1"/>
    <col min="5395" max="5395" width="8.7109375" style="195" customWidth="1"/>
    <col min="5396" max="5396" width="0" style="195" hidden="1" customWidth="1"/>
    <col min="5397" max="5632" width="9.140625" style="195"/>
    <col min="5633" max="5634" width="3.28515625" style="195" customWidth="1"/>
    <col min="5635" max="5635" width="4.7109375" style="195" customWidth="1"/>
    <col min="5636" max="5636" width="4.28515625" style="195" customWidth="1"/>
    <col min="5637" max="5637" width="12.7109375" style="195" customWidth="1"/>
    <col min="5638" max="5638" width="2.7109375" style="195" customWidth="1"/>
    <col min="5639" max="5639" width="7.7109375" style="195" customWidth="1"/>
    <col min="5640" max="5640" width="5.85546875" style="195" customWidth="1"/>
    <col min="5641" max="5641" width="1.7109375" style="195" customWidth="1"/>
    <col min="5642" max="5642" width="10.7109375" style="195" customWidth="1"/>
    <col min="5643" max="5643" width="1.7109375" style="195" customWidth="1"/>
    <col min="5644" max="5644" width="10.7109375" style="195" customWidth="1"/>
    <col min="5645" max="5645" width="1.7109375" style="195" customWidth="1"/>
    <col min="5646" max="5646" width="10.7109375" style="195" customWidth="1"/>
    <col min="5647" max="5647" width="1.7109375" style="195" customWidth="1"/>
    <col min="5648" max="5648" width="10.7109375" style="195" customWidth="1"/>
    <col min="5649" max="5649" width="1.7109375" style="195" customWidth="1"/>
    <col min="5650" max="5650" width="0" style="195" hidden="1" customWidth="1"/>
    <col min="5651" max="5651" width="8.7109375" style="195" customWidth="1"/>
    <col min="5652" max="5652" width="0" style="195" hidden="1" customWidth="1"/>
    <col min="5653" max="5888" width="9.140625" style="195"/>
    <col min="5889" max="5890" width="3.28515625" style="195" customWidth="1"/>
    <col min="5891" max="5891" width="4.7109375" style="195" customWidth="1"/>
    <col min="5892" max="5892" width="4.28515625" style="195" customWidth="1"/>
    <col min="5893" max="5893" width="12.7109375" style="195" customWidth="1"/>
    <col min="5894" max="5894" width="2.7109375" style="195" customWidth="1"/>
    <col min="5895" max="5895" width="7.7109375" style="195" customWidth="1"/>
    <col min="5896" max="5896" width="5.85546875" style="195" customWidth="1"/>
    <col min="5897" max="5897" width="1.7109375" style="195" customWidth="1"/>
    <col min="5898" max="5898" width="10.7109375" style="195" customWidth="1"/>
    <col min="5899" max="5899" width="1.7109375" style="195" customWidth="1"/>
    <col min="5900" max="5900" width="10.7109375" style="195" customWidth="1"/>
    <col min="5901" max="5901" width="1.7109375" style="195" customWidth="1"/>
    <col min="5902" max="5902" width="10.7109375" style="195" customWidth="1"/>
    <col min="5903" max="5903" width="1.7109375" style="195" customWidth="1"/>
    <col min="5904" max="5904" width="10.7109375" style="195" customWidth="1"/>
    <col min="5905" max="5905" width="1.7109375" style="195" customWidth="1"/>
    <col min="5906" max="5906" width="0" style="195" hidden="1" customWidth="1"/>
    <col min="5907" max="5907" width="8.7109375" style="195" customWidth="1"/>
    <col min="5908" max="5908" width="0" style="195" hidden="1" customWidth="1"/>
    <col min="5909" max="6144" width="9.140625" style="195"/>
    <col min="6145" max="6146" width="3.28515625" style="195" customWidth="1"/>
    <col min="6147" max="6147" width="4.7109375" style="195" customWidth="1"/>
    <col min="6148" max="6148" width="4.28515625" style="195" customWidth="1"/>
    <col min="6149" max="6149" width="12.7109375" style="195" customWidth="1"/>
    <col min="6150" max="6150" width="2.7109375" style="195" customWidth="1"/>
    <col min="6151" max="6151" width="7.7109375" style="195" customWidth="1"/>
    <col min="6152" max="6152" width="5.85546875" style="195" customWidth="1"/>
    <col min="6153" max="6153" width="1.7109375" style="195" customWidth="1"/>
    <col min="6154" max="6154" width="10.7109375" style="195" customWidth="1"/>
    <col min="6155" max="6155" width="1.7109375" style="195" customWidth="1"/>
    <col min="6156" max="6156" width="10.7109375" style="195" customWidth="1"/>
    <col min="6157" max="6157" width="1.7109375" style="195" customWidth="1"/>
    <col min="6158" max="6158" width="10.7109375" style="195" customWidth="1"/>
    <col min="6159" max="6159" width="1.7109375" style="195" customWidth="1"/>
    <col min="6160" max="6160" width="10.7109375" style="195" customWidth="1"/>
    <col min="6161" max="6161" width="1.7109375" style="195" customWidth="1"/>
    <col min="6162" max="6162" width="0" style="195" hidden="1" customWidth="1"/>
    <col min="6163" max="6163" width="8.7109375" style="195" customWidth="1"/>
    <col min="6164" max="6164" width="0" style="195" hidden="1" customWidth="1"/>
    <col min="6165" max="6400" width="9.140625" style="195"/>
    <col min="6401" max="6402" width="3.28515625" style="195" customWidth="1"/>
    <col min="6403" max="6403" width="4.7109375" style="195" customWidth="1"/>
    <col min="6404" max="6404" width="4.28515625" style="195" customWidth="1"/>
    <col min="6405" max="6405" width="12.7109375" style="195" customWidth="1"/>
    <col min="6406" max="6406" width="2.7109375" style="195" customWidth="1"/>
    <col min="6407" max="6407" width="7.7109375" style="195" customWidth="1"/>
    <col min="6408" max="6408" width="5.85546875" style="195" customWidth="1"/>
    <col min="6409" max="6409" width="1.7109375" style="195" customWidth="1"/>
    <col min="6410" max="6410" width="10.7109375" style="195" customWidth="1"/>
    <col min="6411" max="6411" width="1.7109375" style="195" customWidth="1"/>
    <col min="6412" max="6412" width="10.7109375" style="195" customWidth="1"/>
    <col min="6413" max="6413" width="1.7109375" style="195" customWidth="1"/>
    <col min="6414" max="6414" width="10.7109375" style="195" customWidth="1"/>
    <col min="6415" max="6415" width="1.7109375" style="195" customWidth="1"/>
    <col min="6416" max="6416" width="10.7109375" style="195" customWidth="1"/>
    <col min="6417" max="6417" width="1.7109375" style="195" customWidth="1"/>
    <col min="6418" max="6418" width="0" style="195" hidden="1" customWidth="1"/>
    <col min="6419" max="6419" width="8.7109375" style="195" customWidth="1"/>
    <col min="6420" max="6420" width="0" style="195" hidden="1" customWidth="1"/>
    <col min="6421" max="6656" width="9.140625" style="195"/>
    <col min="6657" max="6658" width="3.28515625" style="195" customWidth="1"/>
    <col min="6659" max="6659" width="4.7109375" style="195" customWidth="1"/>
    <col min="6660" max="6660" width="4.28515625" style="195" customWidth="1"/>
    <col min="6661" max="6661" width="12.7109375" style="195" customWidth="1"/>
    <col min="6662" max="6662" width="2.7109375" style="195" customWidth="1"/>
    <col min="6663" max="6663" width="7.7109375" style="195" customWidth="1"/>
    <col min="6664" max="6664" width="5.85546875" style="195" customWidth="1"/>
    <col min="6665" max="6665" width="1.7109375" style="195" customWidth="1"/>
    <col min="6666" max="6666" width="10.7109375" style="195" customWidth="1"/>
    <col min="6667" max="6667" width="1.7109375" style="195" customWidth="1"/>
    <col min="6668" max="6668" width="10.7109375" style="195" customWidth="1"/>
    <col min="6669" max="6669" width="1.7109375" style="195" customWidth="1"/>
    <col min="6670" max="6670" width="10.7109375" style="195" customWidth="1"/>
    <col min="6671" max="6671" width="1.7109375" style="195" customWidth="1"/>
    <col min="6672" max="6672" width="10.7109375" style="195" customWidth="1"/>
    <col min="6673" max="6673" width="1.7109375" style="195" customWidth="1"/>
    <col min="6674" max="6674" width="0" style="195" hidden="1" customWidth="1"/>
    <col min="6675" max="6675" width="8.7109375" style="195" customWidth="1"/>
    <col min="6676" max="6676" width="0" style="195" hidden="1" customWidth="1"/>
    <col min="6677" max="6912" width="9.140625" style="195"/>
    <col min="6913" max="6914" width="3.28515625" style="195" customWidth="1"/>
    <col min="6915" max="6915" width="4.7109375" style="195" customWidth="1"/>
    <col min="6916" max="6916" width="4.28515625" style="195" customWidth="1"/>
    <col min="6917" max="6917" width="12.7109375" style="195" customWidth="1"/>
    <col min="6918" max="6918" width="2.7109375" style="195" customWidth="1"/>
    <col min="6919" max="6919" width="7.7109375" style="195" customWidth="1"/>
    <col min="6920" max="6920" width="5.85546875" style="195" customWidth="1"/>
    <col min="6921" max="6921" width="1.7109375" style="195" customWidth="1"/>
    <col min="6922" max="6922" width="10.7109375" style="195" customWidth="1"/>
    <col min="6923" max="6923" width="1.7109375" style="195" customWidth="1"/>
    <col min="6924" max="6924" width="10.7109375" style="195" customWidth="1"/>
    <col min="6925" max="6925" width="1.7109375" style="195" customWidth="1"/>
    <col min="6926" max="6926" width="10.7109375" style="195" customWidth="1"/>
    <col min="6927" max="6927" width="1.7109375" style="195" customWidth="1"/>
    <col min="6928" max="6928" width="10.7109375" style="195" customWidth="1"/>
    <col min="6929" max="6929" width="1.7109375" style="195" customWidth="1"/>
    <col min="6930" max="6930" width="0" style="195" hidden="1" customWidth="1"/>
    <col min="6931" max="6931" width="8.7109375" style="195" customWidth="1"/>
    <col min="6932" max="6932" width="0" style="195" hidden="1" customWidth="1"/>
    <col min="6933" max="7168" width="9.140625" style="195"/>
    <col min="7169" max="7170" width="3.28515625" style="195" customWidth="1"/>
    <col min="7171" max="7171" width="4.7109375" style="195" customWidth="1"/>
    <col min="7172" max="7172" width="4.28515625" style="195" customWidth="1"/>
    <col min="7173" max="7173" width="12.7109375" style="195" customWidth="1"/>
    <col min="7174" max="7174" width="2.7109375" style="195" customWidth="1"/>
    <col min="7175" max="7175" width="7.7109375" style="195" customWidth="1"/>
    <col min="7176" max="7176" width="5.85546875" style="195" customWidth="1"/>
    <col min="7177" max="7177" width="1.7109375" style="195" customWidth="1"/>
    <col min="7178" max="7178" width="10.7109375" style="195" customWidth="1"/>
    <col min="7179" max="7179" width="1.7109375" style="195" customWidth="1"/>
    <col min="7180" max="7180" width="10.7109375" style="195" customWidth="1"/>
    <col min="7181" max="7181" width="1.7109375" style="195" customWidth="1"/>
    <col min="7182" max="7182" width="10.7109375" style="195" customWidth="1"/>
    <col min="7183" max="7183" width="1.7109375" style="195" customWidth="1"/>
    <col min="7184" max="7184" width="10.7109375" style="195" customWidth="1"/>
    <col min="7185" max="7185" width="1.7109375" style="195" customWidth="1"/>
    <col min="7186" max="7186" width="0" style="195" hidden="1" customWidth="1"/>
    <col min="7187" max="7187" width="8.7109375" style="195" customWidth="1"/>
    <col min="7188" max="7188" width="0" style="195" hidden="1" customWidth="1"/>
    <col min="7189" max="7424" width="9.140625" style="195"/>
    <col min="7425" max="7426" width="3.28515625" style="195" customWidth="1"/>
    <col min="7427" max="7427" width="4.7109375" style="195" customWidth="1"/>
    <col min="7428" max="7428" width="4.28515625" style="195" customWidth="1"/>
    <col min="7429" max="7429" width="12.7109375" style="195" customWidth="1"/>
    <col min="7430" max="7430" width="2.7109375" style="195" customWidth="1"/>
    <col min="7431" max="7431" width="7.7109375" style="195" customWidth="1"/>
    <col min="7432" max="7432" width="5.85546875" style="195" customWidth="1"/>
    <col min="7433" max="7433" width="1.7109375" style="195" customWidth="1"/>
    <col min="7434" max="7434" width="10.7109375" style="195" customWidth="1"/>
    <col min="7435" max="7435" width="1.7109375" style="195" customWidth="1"/>
    <col min="7436" max="7436" width="10.7109375" style="195" customWidth="1"/>
    <col min="7437" max="7437" width="1.7109375" style="195" customWidth="1"/>
    <col min="7438" max="7438" width="10.7109375" style="195" customWidth="1"/>
    <col min="7439" max="7439" width="1.7109375" style="195" customWidth="1"/>
    <col min="7440" max="7440" width="10.7109375" style="195" customWidth="1"/>
    <col min="7441" max="7441" width="1.7109375" style="195" customWidth="1"/>
    <col min="7442" max="7442" width="0" style="195" hidden="1" customWidth="1"/>
    <col min="7443" max="7443" width="8.7109375" style="195" customWidth="1"/>
    <col min="7444" max="7444" width="0" style="195" hidden="1" customWidth="1"/>
    <col min="7445" max="7680" width="9.140625" style="195"/>
    <col min="7681" max="7682" width="3.28515625" style="195" customWidth="1"/>
    <col min="7683" max="7683" width="4.7109375" style="195" customWidth="1"/>
    <col min="7684" max="7684" width="4.28515625" style="195" customWidth="1"/>
    <col min="7685" max="7685" width="12.7109375" style="195" customWidth="1"/>
    <col min="7686" max="7686" width="2.7109375" style="195" customWidth="1"/>
    <col min="7687" max="7687" width="7.7109375" style="195" customWidth="1"/>
    <col min="7688" max="7688" width="5.85546875" style="195" customWidth="1"/>
    <col min="7689" max="7689" width="1.7109375" style="195" customWidth="1"/>
    <col min="7690" max="7690" width="10.7109375" style="195" customWidth="1"/>
    <col min="7691" max="7691" width="1.7109375" style="195" customWidth="1"/>
    <col min="7692" max="7692" width="10.7109375" style="195" customWidth="1"/>
    <col min="7693" max="7693" width="1.7109375" style="195" customWidth="1"/>
    <col min="7694" max="7694" width="10.7109375" style="195" customWidth="1"/>
    <col min="7695" max="7695" width="1.7109375" style="195" customWidth="1"/>
    <col min="7696" max="7696" width="10.7109375" style="195" customWidth="1"/>
    <col min="7697" max="7697" width="1.7109375" style="195" customWidth="1"/>
    <col min="7698" max="7698" width="0" style="195" hidden="1" customWidth="1"/>
    <col min="7699" max="7699" width="8.7109375" style="195" customWidth="1"/>
    <col min="7700" max="7700" width="0" style="195" hidden="1" customWidth="1"/>
    <col min="7701" max="7936" width="9.140625" style="195"/>
    <col min="7937" max="7938" width="3.28515625" style="195" customWidth="1"/>
    <col min="7939" max="7939" width="4.7109375" style="195" customWidth="1"/>
    <col min="7940" max="7940" width="4.28515625" style="195" customWidth="1"/>
    <col min="7941" max="7941" width="12.7109375" style="195" customWidth="1"/>
    <col min="7942" max="7942" width="2.7109375" style="195" customWidth="1"/>
    <col min="7943" max="7943" width="7.7109375" style="195" customWidth="1"/>
    <col min="7944" max="7944" width="5.85546875" style="195" customWidth="1"/>
    <col min="7945" max="7945" width="1.7109375" style="195" customWidth="1"/>
    <col min="7946" max="7946" width="10.7109375" style="195" customWidth="1"/>
    <col min="7947" max="7947" width="1.7109375" style="195" customWidth="1"/>
    <col min="7948" max="7948" width="10.7109375" style="195" customWidth="1"/>
    <col min="7949" max="7949" width="1.7109375" style="195" customWidth="1"/>
    <col min="7950" max="7950" width="10.7109375" style="195" customWidth="1"/>
    <col min="7951" max="7951" width="1.7109375" style="195" customWidth="1"/>
    <col min="7952" max="7952" width="10.7109375" style="195" customWidth="1"/>
    <col min="7953" max="7953" width="1.7109375" style="195" customWidth="1"/>
    <col min="7954" max="7954" width="0" style="195" hidden="1" customWidth="1"/>
    <col min="7955" max="7955" width="8.7109375" style="195" customWidth="1"/>
    <col min="7956" max="7956" width="0" style="195" hidden="1" customWidth="1"/>
    <col min="7957" max="8192" width="9.140625" style="195"/>
    <col min="8193" max="8194" width="3.28515625" style="195" customWidth="1"/>
    <col min="8195" max="8195" width="4.7109375" style="195" customWidth="1"/>
    <col min="8196" max="8196" width="4.28515625" style="195" customWidth="1"/>
    <col min="8197" max="8197" width="12.7109375" style="195" customWidth="1"/>
    <col min="8198" max="8198" width="2.7109375" style="195" customWidth="1"/>
    <col min="8199" max="8199" width="7.7109375" style="195" customWidth="1"/>
    <col min="8200" max="8200" width="5.85546875" style="195" customWidth="1"/>
    <col min="8201" max="8201" width="1.7109375" style="195" customWidth="1"/>
    <col min="8202" max="8202" width="10.7109375" style="195" customWidth="1"/>
    <col min="8203" max="8203" width="1.7109375" style="195" customWidth="1"/>
    <col min="8204" max="8204" width="10.7109375" style="195" customWidth="1"/>
    <col min="8205" max="8205" width="1.7109375" style="195" customWidth="1"/>
    <col min="8206" max="8206" width="10.7109375" style="195" customWidth="1"/>
    <col min="8207" max="8207" width="1.7109375" style="195" customWidth="1"/>
    <col min="8208" max="8208" width="10.7109375" style="195" customWidth="1"/>
    <col min="8209" max="8209" width="1.7109375" style="195" customWidth="1"/>
    <col min="8210" max="8210" width="0" style="195" hidden="1" customWidth="1"/>
    <col min="8211" max="8211" width="8.7109375" style="195" customWidth="1"/>
    <col min="8212" max="8212" width="0" style="195" hidden="1" customWidth="1"/>
    <col min="8213" max="8448" width="9.140625" style="195"/>
    <col min="8449" max="8450" width="3.28515625" style="195" customWidth="1"/>
    <col min="8451" max="8451" width="4.7109375" style="195" customWidth="1"/>
    <col min="8452" max="8452" width="4.28515625" style="195" customWidth="1"/>
    <col min="8453" max="8453" width="12.7109375" style="195" customWidth="1"/>
    <col min="8454" max="8454" width="2.7109375" style="195" customWidth="1"/>
    <col min="8455" max="8455" width="7.7109375" style="195" customWidth="1"/>
    <col min="8456" max="8456" width="5.85546875" style="195" customWidth="1"/>
    <col min="8457" max="8457" width="1.7109375" style="195" customWidth="1"/>
    <col min="8458" max="8458" width="10.7109375" style="195" customWidth="1"/>
    <col min="8459" max="8459" width="1.7109375" style="195" customWidth="1"/>
    <col min="8460" max="8460" width="10.7109375" style="195" customWidth="1"/>
    <col min="8461" max="8461" width="1.7109375" style="195" customWidth="1"/>
    <col min="8462" max="8462" width="10.7109375" style="195" customWidth="1"/>
    <col min="8463" max="8463" width="1.7109375" style="195" customWidth="1"/>
    <col min="8464" max="8464" width="10.7109375" style="195" customWidth="1"/>
    <col min="8465" max="8465" width="1.7109375" style="195" customWidth="1"/>
    <col min="8466" max="8466" width="0" style="195" hidden="1" customWidth="1"/>
    <col min="8467" max="8467" width="8.7109375" style="195" customWidth="1"/>
    <col min="8468" max="8468" width="0" style="195" hidden="1" customWidth="1"/>
    <col min="8469" max="8704" width="9.140625" style="195"/>
    <col min="8705" max="8706" width="3.28515625" style="195" customWidth="1"/>
    <col min="8707" max="8707" width="4.7109375" style="195" customWidth="1"/>
    <col min="8708" max="8708" width="4.28515625" style="195" customWidth="1"/>
    <col min="8709" max="8709" width="12.7109375" style="195" customWidth="1"/>
    <col min="8710" max="8710" width="2.7109375" style="195" customWidth="1"/>
    <col min="8711" max="8711" width="7.7109375" style="195" customWidth="1"/>
    <col min="8712" max="8712" width="5.85546875" style="195" customWidth="1"/>
    <col min="8713" max="8713" width="1.7109375" style="195" customWidth="1"/>
    <col min="8714" max="8714" width="10.7109375" style="195" customWidth="1"/>
    <col min="8715" max="8715" width="1.7109375" style="195" customWidth="1"/>
    <col min="8716" max="8716" width="10.7109375" style="195" customWidth="1"/>
    <col min="8717" max="8717" width="1.7109375" style="195" customWidth="1"/>
    <col min="8718" max="8718" width="10.7109375" style="195" customWidth="1"/>
    <col min="8719" max="8719" width="1.7109375" style="195" customWidth="1"/>
    <col min="8720" max="8720" width="10.7109375" style="195" customWidth="1"/>
    <col min="8721" max="8721" width="1.7109375" style="195" customWidth="1"/>
    <col min="8722" max="8722" width="0" style="195" hidden="1" customWidth="1"/>
    <col min="8723" max="8723" width="8.7109375" style="195" customWidth="1"/>
    <col min="8724" max="8724" width="0" style="195" hidden="1" customWidth="1"/>
    <col min="8725" max="8960" width="9.140625" style="195"/>
    <col min="8961" max="8962" width="3.28515625" style="195" customWidth="1"/>
    <col min="8963" max="8963" width="4.7109375" style="195" customWidth="1"/>
    <col min="8964" max="8964" width="4.28515625" style="195" customWidth="1"/>
    <col min="8965" max="8965" width="12.7109375" style="195" customWidth="1"/>
    <col min="8966" max="8966" width="2.7109375" style="195" customWidth="1"/>
    <col min="8967" max="8967" width="7.7109375" style="195" customWidth="1"/>
    <col min="8968" max="8968" width="5.85546875" style="195" customWidth="1"/>
    <col min="8969" max="8969" width="1.7109375" style="195" customWidth="1"/>
    <col min="8970" max="8970" width="10.7109375" style="195" customWidth="1"/>
    <col min="8971" max="8971" width="1.7109375" style="195" customWidth="1"/>
    <col min="8972" max="8972" width="10.7109375" style="195" customWidth="1"/>
    <col min="8973" max="8973" width="1.7109375" style="195" customWidth="1"/>
    <col min="8974" max="8974" width="10.7109375" style="195" customWidth="1"/>
    <col min="8975" max="8975" width="1.7109375" style="195" customWidth="1"/>
    <col min="8976" max="8976" width="10.7109375" style="195" customWidth="1"/>
    <col min="8977" max="8977" width="1.7109375" style="195" customWidth="1"/>
    <col min="8978" max="8978" width="0" style="195" hidden="1" customWidth="1"/>
    <col min="8979" max="8979" width="8.7109375" style="195" customWidth="1"/>
    <col min="8980" max="8980" width="0" style="195" hidden="1" customWidth="1"/>
    <col min="8981" max="9216" width="9.140625" style="195"/>
    <col min="9217" max="9218" width="3.28515625" style="195" customWidth="1"/>
    <col min="9219" max="9219" width="4.7109375" style="195" customWidth="1"/>
    <col min="9220" max="9220" width="4.28515625" style="195" customWidth="1"/>
    <col min="9221" max="9221" width="12.7109375" style="195" customWidth="1"/>
    <col min="9222" max="9222" width="2.7109375" style="195" customWidth="1"/>
    <col min="9223" max="9223" width="7.7109375" style="195" customWidth="1"/>
    <col min="9224" max="9224" width="5.85546875" style="195" customWidth="1"/>
    <col min="9225" max="9225" width="1.7109375" style="195" customWidth="1"/>
    <col min="9226" max="9226" width="10.7109375" style="195" customWidth="1"/>
    <col min="9227" max="9227" width="1.7109375" style="195" customWidth="1"/>
    <col min="9228" max="9228" width="10.7109375" style="195" customWidth="1"/>
    <col min="9229" max="9229" width="1.7109375" style="195" customWidth="1"/>
    <col min="9230" max="9230" width="10.7109375" style="195" customWidth="1"/>
    <col min="9231" max="9231" width="1.7109375" style="195" customWidth="1"/>
    <col min="9232" max="9232" width="10.7109375" style="195" customWidth="1"/>
    <col min="9233" max="9233" width="1.7109375" style="195" customWidth="1"/>
    <col min="9234" max="9234" width="0" style="195" hidden="1" customWidth="1"/>
    <col min="9235" max="9235" width="8.7109375" style="195" customWidth="1"/>
    <col min="9236" max="9236" width="0" style="195" hidden="1" customWidth="1"/>
    <col min="9237" max="9472" width="9.140625" style="195"/>
    <col min="9473" max="9474" width="3.28515625" style="195" customWidth="1"/>
    <col min="9475" max="9475" width="4.7109375" style="195" customWidth="1"/>
    <col min="9476" max="9476" width="4.28515625" style="195" customWidth="1"/>
    <col min="9477" max="9477" width="12.7109375" style="195" customWidth="1"/>
    <col min="9478" max="9478" width="2.7109375" style="195" customWidth="1"/>
    <col min="9479" max="9479" width="7.7109375" style="195" customWidth="1"/>
    <col min="9480" max="9480" width="5.85546875" style="195" customWidth="1"/>
    <col min="9481" max="9481" width="1.7109375" style="195" customWidth="1"/>
    <col min="9482" max="9482" width="10.7109375" style="195" customWidth="1"/>
    <col min="9483" max="9483" width="1.7109375" style="195" customWidth="1"/>
    <col min="9484" max="9484" width="10.7109375" style="195" customWidth="1"/>
    <col min="9485" max="9485" width="1.7109375" style="195" customWidth="1"/>
    <col min="9486" max="9486" width="10.7109375" style="195" customWidth="1"/>
    <col min="9487" max="9487" width="1.7109375" style="195" customWidth="1"/>
    <col min="9488" max="9488" width="10.7109375" style="195" customWidth="1"/>
    <col min="9489" max="9489" width="1.7109375" style="195" customWidth="1"/>
    <col min="9490" max="9490" width="0" style="195" hidden="1" customWidth="1"/>
    <col min="9491" max="9491" width="8.7109375" style="195" customWidth="1"/>
    <col min="9492" max="9492" width="0" style="195" hidden="1" customWidth="1"/>
    <col min="9493" max="9728" width="9.140625" style="195"/>
    <col min="9729" max="9730" width="3.28515625" style="195" customWidth="1"/>
    <col min="9731" max="9731" width="4.7109375" style="195" customWidth="1"/>
    <col min="9732" max="9732" width="4.28515625" style="195" customWidth="1"/>
    <col min="9733" max="9733" width="12.7109375" style="195" customWidth="1"/>
    <col min="9734" max="9734" width="2.7109375" style="195" customWidth="1"/>
    <col min="9735" max="9735" width="7.7109375" style="195" customWidth="1"/>
    <col min="9736" max="9736" width="5.85546875" style="195" customWidth="1"/>
    <col min="9737" max="9737" width="1.7109375" style="195" customWidth="1"/>
    <col min="9738" max="9738" width="10.7109375" style="195" customWidth="1"/>
    <col min="9739" max="9739" width="1.7109375" style="195" customWidth="1"/>
    <col min="9740" max="9740" width="10.7109375" style="195" customWidth="1"/>
    <col min="9741" max="9741" width="1.7109375" style="195" customWidth="1"/>
    <col min="9742" max="9742" width="10.7109375" style="195" customWidth="1"/>
    <col min="9743" max="9743" width="1.7109375" style="195" customWidth="1"/>
    <col min="9744" max="9744" width="10.7109375" style="195" customWidth="1"/>
    <col min="9745" max="9745" width="1.7109375" style="195" customWidth="1"/>
    <col min="9746" max="9746" width="0" style="195" hidden="1" customWidth="1"/>
    <col min="9747" max="9747" width="8.7109375" style="195" customWidth="1"/>
    <col min="9748" max="9748" width="0" style="195" hidden="1" customWidth="1"/>
    <col min="9749" max="9984" width="9.140625" style="195"/>
    <col min="9985" max="9986" width="3.28515625" style="195" customWidth="1"/>
    <col min="9987" max="9987" width="4.7109375" style="195" customWidth="1"/>
    <col min="9988" max="9988" width="4.28515625" style="195" customWidth="1"/>
    <col min="9989" max="9989" width="12.7109375" style="195" customWidth="1"/>
    <col min="9990" max="9990" width="2.7109375" style="195" customWidth="1"/>
    <col min="9991" max="9991" width="7.7109375" style="195" customWidth="1"/>
    <col min="9992" max="9992" width="5.85546875" style="195" customWidth="1"/>
    <col min="9993" max="9993" width="1.7109375" style="195" customWidth="1"/>
    <col min="9994" max="9994" width="10.7109375" style="195" customWidth="1"/>
    <col min="9995" max="9995" width="1.7109375" style="195" customWidth="1"/>
    <col min="9996" max="9996" width="10.7109375" style="195" customWidth="1"/>
    <col min="9997" max="9997" width="1.7109375" style="195" customWidth="1"/>
    <col min="9998" max="9998" width="10.7109375" style="195" customWidth="1"/>
    <col min="9999" max="9999" width="1.7109375" style="195" customWidth="1"/>
    <col min="10000" max="10000" width="10.7109375" style="195" customWidth="1"/>
    <col min="10001" max="10001" width="1.7109375" style="195" customWidth="1"/>
    <col min="10002" max="10002" width="0" style="195" hidden="1" customWidth="1"/>
    <col min="10003" max="10003" width="8.7109375" style="195" customWidth="1"/>
    <col min="10004" max="10004" width="0" style="195" hidden="1" customWidth="1"/>
    <col min="10005" max="10240" width="9.140625" style="195"/>
    <col min="10241" max="10242" width="3.28515625" style="195" customWidth="1"/>
    <col min="10243" max="10243" width="4.7109375" style="195" customWidth="1"/>
    <col min="10244" max="10244" width="4.28515625" style="195" customWidth="1"/>
    <col min="10245" max="10245" width="12.7109375" style="195" customWidth="1"/>
    <col min="10246" max="10246" width="2.7109375" style="195" customWidth="1"/>
    <col min="10247" max="10247" width="7.7109375" style="195" customWidth="1"/>
    <col min="10248" max="10248" width="5.85546875" style="195" customWidth="1"/>
    <col min="10249" max="10249" width="1.7109375" style="195" customWidth="1"/>
    <col min="10250" max="10250" width="10.7109375" style="195" customWidth="1"/>
    <col min="10251" max="10251" width="1.7109375" style="195" customWidth="1"/>
    <col min="10252" max="10252" width="10.7109375" style="195" customWidth="1"/>
    <col min="10253" max="10253" width="1.7109375" style="195" customWidth="1"/>
    <col min="10254" max="10254" width="10.7109375" style="195" customWidth="1"/>
    <col min="10255" max="10255" width="1.7109375" style="195" customWidth="1"/>
    <col min="10256" max="10256" width="10.7109375" style="195" customWidth="1"/>
    <col min="10257" max="10257" width="1.7109375" style="195" customWidth="1"/>
    <col min="10258" max="10258" width="0" style="195" hidden="1" customWidth="1"/>
    <col min="10259" max="10259" width="8.7109375" style="195" customWidth="1"/>
    <col min="10260" max="10260" width="0" style="195" hidden="1" customWidth="1"/>
    <col min="10261" max="10496" width="9.140625" style="195"/>
    <col min="10497" max="10498" width="3.28515625" style="195" customWidth="1"/>
    <col min="10499" max="10499" width="4.7109375" style="195" customWidth="1"/>
    <col min="10500" max="10500" width="4.28515625" style="195" customWidth="1"/>
    <col min="10501" max="10501" width="12.7109375" style="195" customWidth="1"/>
    <col min="10502" max="10502" width="2.7109375" style="195" customWidth="1"/>
    <col min="10503" max="10503" width="7.7109375" style="195" customWidth="1"/>
    <col min="10504" max="10504" width="5.85546875" style="195" customWidth="1"/>
    <col min="10505" max="10505" width="1.7109375" style="195" customWidth="1"/>
    <col min="10506" max="10506" width="10.7109375" style="195" customWidth="1"/>
    <col min="10507" max="10507" width="1.7109375" style="195" customWidth="1"/>
    <col min="10508" max="10508" width="10.7109375" style="195" customWidth="1"/>
    <col min="10509" max="10509" width="1.7109375" style="195" customWidth="1"/>
    <col min="10510" max="10510" width="10.7109375" style="195" customWidth="1"/>
    <col min="10511" max="10511" width="1.7109375" style="195" customWidth="1"/>
    <col min="10512" max="10512" width="10.7109375" style="195" customWidth="1"/>
    <col min="10513" max="10513" width="1.7109375" style="195" customWidth="1"/>
    <col min="10514" max="10514" width="0" style="195" hidden="1" customWidth="1"/>
    <col min="10515" max="10515" width="8.7109375" style="195" customWidth="1"/>
    <col min="10516" max="10516" width="0" style="195" hidden="1" customWidth="1"/>
    <col min="10517" max="10752" width="9.140625" style="195"/>
    <col min="10753" max="10754" width="3.28515625" style="195" customWidth="1"/>
    <col min="10755" max="10755" width="4.7109375" style="195" customWidth="1"/>
    <col min="10756" max="10756" width="4.28515625" style="195" customWidth="1"/>
    <col min="10757" max="10757" width="12.7109375" style="195" customWidth="1"/>
    <col min="10758" max="10758" width="2.7109375" style="195" customWidth="1"/>
    <col min="10759" max="10759" width="7.7109375" style="195" customWidth="1"/>
    <col min="10760" max="10760" width="5.85546875" style="195" customWidth="1"/>
    <col min="10761" max="10761" width="1.7109375" style="195" customWidth="1"/>
    <col min="10762" max="10762" width="10.7109375" style="195" customWidth="1"/>
    <col min="10763" max="10763" width="1.7109375" style="195" customWidth="1"/>
    <col min="10764" max="10764" width="10.7109375" style="195" customWidth="1"/>
    <col min="10765" max="10765" width="1.7109375" style="195" customWidth="1"/>
    <col min="10766" max="10766" width="10.7109375" style="195" customWidth="1"/>
    <col min="10767" max="10767" width="1.7109375" style="195" customWidth="1"/>
    <col min="10768" max="10768" width="10.7109375" style="195" customWidth="1"/>
    <col min="10769" max="10769" width="1.7109375" style="195" customWidth="1"/>
    <col min="10770" max="10770" width="0" style="195" hidden="1" customWidth="1"/>
    <col min="10771" max="10771" width="8.7109375" style="195" customWidth="1"/>
    <col min="10772" max="10772" width="0" style="195" hidden="1" customWidth="1"/>
    <col min="10773" max="11008" width="9.140625" style="195"/>
    <col min="11009" max="11010" width="3.28515625" style="195" customWidth="1"/>
    <col min="11011" max="11011" width="4.7109375" style="195" customWidth="1"/>
    <col min="11012" max="11012" width="4.28515625" style="195" customWidth="1"/>
    <col min="11013" max="11013" width="12.7109375" style="195" customWidth="1"/>
    <col min="11014" max="11014" width="2.7109375" style="195" customWidth="1"/>
    <col min="11015" max="11015" width="7.7109375" style="195" customWidth="1"/>
    <col min="11016" max="11016" width="5.85546875" style="195" customWidth="1"/>
    <col min="11017" max="11017" width="1.7109375" style="195" customWidth="1"/>
    <col min="11018" max="11018" width="10.7109375" style="195" customWidth="1"/>
    <col min="11019" max="11019" width="1.7109375" style="195" customWidth="1"/>
    <col min="11020" max="11020" width="10.7109375" style="195" customWidth="1"/>
    <col min="11021" max="11021" width="1.7109375" style="195" customWidth="1"/>
    <col min="11022" max="11022" width="10.7109375" style="195" customWidth="1"/>
    <col min="11023" max="11023" width="1.7109375" style="195" customWidth="1"/>
    <col min="11024" max="11024" width="10.7109375" style="195" customWidth="1"/>
    <col min="11025" max="11025" width="1.7109375" style="195" customWidth="1"/>
    <col min="11026" max="11026" width="0" style="195" hidden="1" customWidth="1"/>
    <col min="11027" max="11027" width="8.7109375" style="195" customWidth="1"/>
    <col min="11028" max="11028" width="0" style="195" hidden="1" customWidth="1"/>
    <col min="11029" max="11264" width="9.140625" style="195"/>
    <col min="11265" max="11266" width="3.28515625" style="195" customWidth="1"/>
    <col min="11267" max="11267" width="4.7109375" style="195" customWidth="1"/>
    <col min="11268" max="11268" width="4.28515625" style="195" customWidth="1"/>
    <col min="11269" max="11269" width="12.7109375" style="195" customWidth="1"/>
    <col min="11270" max="11270" width="2.7109375" style="195" customWidth="1"/>
    <col min="11271" max="11271" width="7.7109375" style="195" customWidth="1"/>
    <col min="11272" max="11272" width="5.85546875" style="195" customWidth="1"/>
    <col min="11273" max="11273" width="1.7109375" style="195" customWidth="1"/>
    <col min="11274" max="11274" width="10.7109375" style="195" customWidth="1"/>
    <col min="11275" max="11275" width="1.7109375" style="195" customWidth="1"/>
    <col min="11276" max="11276" width="10.7109375" style="195" customWidth="1"/>
    <col min="11277" max="11277" width="1.7109375" style="195" customWidth="1"/>
    <col min="11278" max="11278" width="10.7109375" style="195" customWidth="1"/>
    <col min="11279" max="11279" width="1.7109375" style="195" customWidth="1"/>
    <col min="11280" max="11280" width="10.7109375" style="195" customWidth="1"/>
    <col min="11281" max="11281" width="1.7109375" style="195" customWidth="1"/>
    <col min="11282" max="11282" width="0" style="195" hidden="1" customWidth="1"/>
    <col min="11283" max="11283" width="8.7109375" style="195" customWidth="1"/>
    <col min="11284" max="11284" width="0" style="195" hidden="1" customWidth="1"/>
    <col min="11285" max="11520" width="9.140625" style="195"/>
    <col min="11521" max="11522" width="3.28515625" style="195" customWidth="1"/>
    <col min="11523" max="11523" width="4.7109375" style="195" customWidth="1"/>
    <col min="11524" max="11524" width="4.28515625" style="195" customWidth="1"/>
    <col min="11525" max="11525" width="12.7109375" style="195" customWidth="1"/>
    <col min="11526" max="11526" width="2.7109375" style="195" customWidth="1"/>
    <col min="11527" max="11527" width="7.7109375" style="195" customWidth="1"/>
    <col min="11528" max="11528" width="5.85546875" style="195" customWidth="1"/>
    <col min="11529" max="11529" width="1.7109375" style="195" customWidth="1"/>
    <col min="11530" max="11530" width="10.7109375" style="195" customWidth="1"/>
    <col min="11531" max="11531" width="1.7109375" style="195" customWidth="1"/>
    <col min="11532" max="11532" width="10.7109375" style="195" customWidth="1"/>
    <col min="11533" max="11533" width="1.7109375" style="195" customWidth="1"/>
    <col min="11534" max="11534" width="10.7109375" style="195" customWidth="1"/>
    <col min="11535" max="11535" width="1.7109375" style="195" customWidth="1"/>
    <col min="11536" max="11536" width="10.7109375" style="195" customWidth="1"/>
    <col min="11537" max="11537" width="1.7109375" style="195" customWidth="1"/>
    <col min="11538" max="11538" width="0" style="195" hidden="1" customWidth="1"/>
    <col min="11539" max="11539" width="8.7109375" style="195" customWidth="1"/>
    <col min="11540" max="11540" width="0" style="195" hidden="1" customWidth="1"/>
    <col min="11541" max="11776" width="9.140625" style="195"/>
    <col min="11777" max="11778" width="3.28515625" style="195" customWidth="1"/>
    <col min="11779" max="11779" width="4.7109375" style="195" customWidth="1"/>
    <col min="11780" max="11780" width="4.28515625" style="195" customWidth="1"/>
    <col min="11781" max="11781" width="12.7109375" style="195" customWidth="1"/>
    <col min="11782" max="11782" width="2.7109375" style="195" customWidth="1"/>
    <col min="11783" max="11783" width="7.7109375" style="195" customWidth="1"/>
    <col min="11784" max="11784" width="5.85546875" style="195" customWidth="1"/>
    <col min="11785" max="11785" width="1.7109375" style="195" customWidth="1"/>
    <col min="11786" max="11786" width="10.7109375" style="195" customWidth="1"/>
    <col min="11787" max="11787" width="1.7109375" style="195" customWidth="1"/>
    <col min="11788" max="11788" width="10.7109375" style="195" customWidth="1"/>
    <col min="11789" max="11789" width="1.7109375" style="195" customWidth="1"/>
    <col min="11790" max="11790" width="10.7109375" style="195" customWidth="1"/>
    <col min="11791" max="11791" width="1.7109375" style="195" customWidth="1"/>
    <col min="11792" max="11792" width="10.7109375" style="195" customWidth="1"/>
    <col min="11793" max="11793" width="1.7109375" style="195" customWidth="1"/>
    <col min="11794" max="11794" width="0" style="195" hidden="1" customWidth="1"/>
    <col min="11795" max="11795" width="8.7109375" style="195" customWidth="1"/>
    <col min="11796" max="11796" width="0" style="195" hidden="1" customWidth="1"/>
    <col min="11797" max="12032" width="9.140625" style="195"/>
    <col min="12033" max="12034" width="3.28515625" style="195" customWidth="1"/>
    <col min="12035" max="12035" width="4.7109375" style="195" customWidth="1"/>
    <col min="12036" max="12036" width="4.28515625" style="195" customWidth="1"/>
    <col min="12037" max="12037" width="12.7109375" style="195" customWidth="1"/>
    <col min="12038" max="12038" width="2.7109375" style="195" customWidth="1"/>
    <col min="12039" max="12039" width="7.7109375" style="195" customWidth="1"/>
    <col min="12040" max="12040" width="5.85546875" style="195" customWidth="1"/>
    <col min="12041" max="12041" width="1.7109375" style="195" customWidth="1"/>
    <col min="12042" max="12042" width="10.7109375" style="195" customWidth="1"/>
    <col min="12043" max="12043" width="1.7109375" style="195" customWidth="1"/>
    <col min="12044" max="12044" width="10.7109375" style="195" customWidth="1"/>
    <col min="12045" max="12045" width="1.7109375" style="195" customWidth="1"/>
    <col min="12046" max="12046" width="10.7109375" style="195" customWidth="1"/>
    <col min="12047" max="12047" width="1.7109375" style="195" customWidth="1"/>
    <col min="12048" max="12048" width="10.7109375" style="195" customWidth="1"/>
    <col min="12049" max="12049" width="1.7109375" style="195" customWidth="1"/>
    <col min="12050" max="12050" width="0" style="195" hidden="1" customWidth="1"/>
    <col min="12051" max="12051" width="8.7109375" style="195" customWidth="1"/>
    <col min="12052" max="12052" width="0" style="195" hidden="1" customWidth="1"/>
    <col min="12053" max="12288" width="9.140625" style="195"/>
    <col min="12289" max="12290" width="3.28515625" style="195" customWidth="1"/>
    <col min="12291" max="12291" width="4.7109375" style="195" customWidth="1"/>
    <col min="12292" max="12292" width="4.28515625" style="195" customWidth="1"/>
    <col min="12293" max="12293" width="12.7109375" style="195" customWidth="1"/>
    <col min="12294" max="12294" width="2.7109375" style="195" customWidth="1"/>
    <col min="12295" max="12295" width="7.7109375" style="195" customWidth="1"/>
    <col min="12296" max="12296" width="5.85546875" style="195" customWidth="1"/>
    <col min="12297" max="12297" width="1.7109375" style="195" customWidth="1"/>
    <col min="12298" max="12298" width="10.7109375" style="195" customWidth="1"/>
    <col min="12299" max="12299" width="1.7109375" style="195" customWidth="1"/>
    <col min="12300" max="12300" width="10.7109375" style="195" customWidth="1"/>
    <col min="12301" max="12301" width="1.7109375" style="195" customWidth="1"/>
    <col min="12302" max="12302" width="10.7109375" style="195" customWidth="1"/>
    <col min="12303" max="12303" width="1.7109375" style="195" customWidth="1"/>
    <col min="12304" max="12304" width="10.7109375" style="195" customWidth="1"/>
    <col min="12305" max="12305" width="1.7109375" style="195" customWidth="1"/>
    <col min="12306" max="12306" width="0" style="195" hidden="1" customWidth="1"/>
    <col min="12307" max="12307" width="8.7109375" style="195" customWidth="1"/>
    <col min="12308" max="12308" width="0" style="195" hidden="1" customWidth="1"/>
    <col min="12309" max="12544" width="9.140625" style="195"/>
    <col min="12545" max="12546" width="3.28515625" style="195" customWidth="1"/>
    <col min="12547" max="12547" width="4.7109375" style="195" customWidth="1"/>
    <col min="12548" max="12548" width="4.28515625" style="195" customWidth="1"/>
    <col min="12549" max="12549" width="12.7109375" style="195" customWidth="1"/>
    <col min="12550" max="12550" width="2.7109375" style="195" customWidth="1"/>
    <col min="12551" max="12551" width="7.7109375" style="195" customWidth="1"/>
    <col min="12552" max="12552" width="5.85546875" style="195" customWidth="1"/>
    <col min="12553" max="12553" width="1.7109375" style="195" customWidth="1"/>
    <col min="12554" max="12554" width="10.7109375" style="195" customWidth="1"/>
    <col min="12555" max="12555" width="1.7109375" style="195" customWidth="1"/>
    <col min="12556" max="12556" width="10.7109375" style="195" customWidth="1"/>
    <col min="12557" max="12557" width="1.7109375" style="195" customWidth="1"/>
    <col min="12558" max="12558" width="10.7109375" style="195" customWidth="1"/>
    <col min="12559" max="12559" width="1.7109375" style="195" customWidth="1"/>
    <col min="12560" max="12560" width="10.7109375" style="195" customWidth="1"/>
    <col min="12561" max="12561" width="1.7109375" style="195" customWidth="1"/>
    <col min="12562" max="12562" width="0" style="195" hidden="1" customWidth="1"/>
    <col min="12563" max="12563" width="8.7109375" style="195" customWidth="1"/>
    <col min="12564" max="12564" width="0" style="195" hidden="1" customWidth="1"/>
    <col min="12565" max="12800" width="9.140625" style="195"/>
    <col min="12801" max="12802" width="3.28515625" style="195" customWidth="1"/>
    <col min="12803" max="12803" width="4.7109375" style="195" customWidth="1"/>
    <col min="12804" max="12804" width="4.28515625" style="195" customWidth="1"/>
    <col min="12805" max="12805" width="12.7109375" style="195" customWidth="1"/>
    <col min="12806" max="12806" width="2.7109375" style="195" customWidth="1"/>
    <col min="12807" max="12807" width="7.7109375" style="195" customWidth="1"/>
    <col min="12808" max="12808" width="5.85546875" style="195" customWidth="1"/>
    <col min="12809" max="12809" width="1.7109375" style="195" customWidth="1"/>
    <col min="12810" max="12810" width="10.7109375" style="195" customWidth="1"/>
    <col min="12811" max="12811" width="1.7109375" style="195" customWidth="1"/>
    <col min="12812" max="12812" width="10.7109375" style="195" customWidth="1"/>
    <col min="12813" max="12813" width="1.7109375" style="195" customWidth="1"/>
    <col min="12814" max="12814" width="10.7109375" style="195" customWidth="1"/>
    <col min="12815" max="12815" width="1.7109375" style="195" customWidth="1"/>
    <col min="12816" max="12816" width="10.7109375" style="195" customWidth="1"/>
    <col min="12817" max="12817" width="1.7109375" style="195" customWidth="1"/>
    <col min="12818" max="12818" width="0" style="195" hidden="1" customWidth="1"/>
    <col min="12819" max="12819" width="8.7109375" style="195" customWidth="1"/>
    <col min="12820" max="12820" width="0" style="195" hidden="1" customWidth="1"/>
    <col min="12821" max="13056" width="9.140625" style="195"/>
    <col min="13057" max="13058" width="3.28515625" style="195" customWidth="1"/>
    <col min="13059" max="13059" width="4.7109375" style="195" customWidth="1"/>
    <col min="13060" max="13060" width="4.28515625" style="195" customWidth="1"/>
    <col min="13061" max="13061" width="12.7109375" style="195" customWidth="1"/>
    <col min="13062" max="13062" width="2.7109375" style="195" customWidth="1"/>
    <col min="13063" max="13063" width="7.7109375" style="195" customWidth="1"/>
    <col min="13064" max="13064" width="5.85546875" style="195" customWidth="1"/>
    <col min="13065" max="13065" width="1.7109375" style="195" customWidth="1"/>
    <col min="13066" max="13066" width="10.7109375" style="195" customWidth="1"/>
    <col min="13067" max="13067" width="1.7109375" style="195" customWidth="1"/>
    <col min="13068" max="13068" width="10.7109375" style="195" customWidth="1"/>
    <col min="13069" max="13069" width="1.7109375" style="195" customWidth="1"/>
    <col min="13070" max="13070" width="10.7109375" style="195" customWidth="1"/>
    <col min="13071" max="13071" width="1.7109375" style="195" customWidth="1"/>
    <col min="13072" max="13072" width="10.7109375" style="195" customWidth="1"/>
    <col min="13073" max="13073" width="1.7109375" style="195" customWidth="1"/>
    <col min="13074" max="13074" width="0" style="195" hidden="1" customWidth="1"/>
    <col min="13075" max="13075" width="8.7109375" style="195" customWidth="1"/>
    <col min="13076" max="13076" width="0" style="195" hidden="1" customWidth="1"/>
    <col min="13077" max="13312" width="9.140625" style="195"/>
    <col min="13313" max="13314" width="3.28515625" style="195" customWidth="1"/>
    <col min="13315" max="13315" width="4.7109375" style="195" customWidth="1"/>
    <col min="13316" max="13316" width="4.28515625" style="195" customWidth="1"/>
    <col min="13317" max="13317" width="12.7109375" style="195" customWidth="1"/>
    <col min="13318" max="13318" width="2.7109375" style="195" customWidth="1"/>
    <col min="13319" max="13319" width="7.7109375" style="195" customWidth="1"/>
    <col min="13320" max="13320" width="5.85546875" style="195" customWidth="1"/>
    <col min="13321" max="13321" width="1.7109375" style="195" customWidth="1"/>
    <col min="13322" max="13322" width="10.7109375" style="195" customWidth="1"/>
    <col min="13323" max="13323" width="1.7109375" style="195" customWidth="1"/>
    <col min="13324" max="13324" width="10.7109375" style="195" customWidth="1"/>
    <col min="13325" max="13325" width="1.7109375" style="195" customWidth="1"/>
    <col min="13326" max="13326" width="10.7109375" style="195" customWidth="1"/>
    <col min="13327" max="13327" width="1.7109375" style="195" customWidth="1"/>
    <col min="13328" max="13328" width="10.7109375" style="195" customWidth="1"/>
    <col min="13329" max="13329" width="1.7109375" style="195" customWidth="1"/>
    <col min="13330" max="13330" width="0" style="195" hidden="1" customWidth="1"/>
    <col min="13331" max="13331" width="8.7109375" style="195" customWidth="1"/>
    <col min="13332" max="13332" width="0" style="195" hidden="1" customWidth="1"/>
    <col min="13333" max="13568" width="9.140625" style="195"/>
    <col min="13569" max="13570" width="3.28515625" style="195" customWidth="1"/>
    <col min="13571" max="13571" width="4.7109375" style="195" customWidth="1"/>
    <col min="13572" max="13572" width="4.28515625" style="195" customWidth="1"/>
    <col min="13573" max="13573" width="12.7109375" style="195" customWidth="1"/>
    <col min="13574" max="13574" width="2.7109375" style="195" customWidth="1"/>
    <col min="13575" max="13575" width="7.7109375" style="195" customWidth="1"/>
    <col min="13576" max="13576" width="5.85546875" style="195" customWidth="1"/>
    <col min="13577" max="13577" width="1.7109375" style="195" customWidth="1"/>
    <col min="13578" max="13578" width="10.7109375" style="195" customWidth="1"/>
    <col min="13579" max="13579" width="1.7109375" style="195" customWidth="1"/>
    <col min="13580" max="13580" width="10.7109375" style="195" customWidth="1"/>
    <col min="13581" max="13581" width="1.7109375" style="195" customWidth="1"/>
    <col min="13582" max="13582" width="10.7109375" style="195" customWidth="1"/>
    <col min="13583" max="13583" width="1.7109375" style="195" customWidth="1"/>
    <col min="13584" max="13584" width="10.7109375" style="195" customWidth="1"/>
    <col min="13585" max="13585" width="1.7109375" style="195" customWidth="1"/>
    <col min="13586" max="13586" width="0" style="195" hidden="1" customWidth="1"/>
    <col min="13587" max="13587" width="8.7109375" style="195" customWidth="1"/>
    <col min="13588" max="13588" width="0" style="195" hidden="1" customWidth="1"/>
    <col min="13589" max="13824" width="9.140625" style="195"/>
    <col min="13825" max="13826" width="3.28515625" style="195" customWidth="1"/>
    <col min="13827" max="13827" width="4.7109375" style="195" customWidth="1"/>
    <col min="13828" max="13828" width="4.28515625" style="195" customWidth="1"/>
    <col min="13829" max="13829" width="12.7109375" style="195" customWidth="1"/>
    <col min="13830" max="13830" width="2.7109375" style="195" customWidth="1"/>
    <col min="13831" max="13831" width="7.7109375" style="195" customWidth="1"/>
    <col min="13832" max="13832" width="5.85546875" style="195" customWidth="1"/>
    <col min="13833" max="13833" width="1.7109375" style="195" customWidth="1"/>
    <col min="13834" max="13834" width="10.7109375" style="195" customWidth="1"/>
    <col min="13835" max="13835" width="1.7109375" style="195" customWidth="1"/>
    <col min="13836" max="13836" width="10.7109375" style="195" customWidth="1"/>
    <col min="13837" max="13837" width="1.7109375" style="195" customWidth="1"/>
    <col min="13838" max="13838" width="10.7109375" style="195" customWidth="1"/>
    <col min="13839" max="13839" width="1.7109375" style="195" customWidth="1"/>
    <col min="13840" max="13840" width="10.7109375" style="195" customWidth="1"/>
    <col min="13841" max="13841" width="1.7109375" style="195" customWidth="1"/>
    <col min="13842" max="13842" width="0" style="195" hidden="1" customWidth="1"/>
    <col min="13843" max="13843" width="8.7109375" style="195" customWidth="1"/>
    <col min="13844" max="13844" width="0" style="195" hidden="1" customWidth="1"/>
    <col min="13845" max="14080" width="9.140625" style="195"/>
    <col min="14081" max="14082" width="3.28515625" style="195" customWidth="1"/>
    <col min="14083" max="14083" width="4.7109375" style="195" customWidth="1"/>
    <col min="14084" max="14084" width="4.28515625" style="195" customWidth="1"/>
    <col min="14085" max="14085" width="12.7109375" style="195" customWidth="1"/>
    <col min="14086" max="14086" width="2.7109375" style="195" customWidth="1"/>
    <col min="14087" max="14087" width="7.7109375" style="195" customWidth="1"/>
    <col min="14088" max="14088" width="5.85546875" style="195" customWidth="1"/>
    <col min="14089" max="14089" width="1.7109375" style="195" customWidth="1"/>
    <col min="14090" max="14090" width="10.7109375" style="195" customWidth="1"/>
    <col min="14091" max="14091" width="1.7109375" style="195" customWidth="1"/>
    <col min="14092" max="14092" width="10.7109375" style="195" customWidth="1"/>
    <col min="14093" max="14093" width="1.7109375" style="195" customWidth="1"/>
    <col min="14094" max="14094" width="10.7109375" style="195" customWidth="1"/>
    <col min="14095" max="14095" width="1.7109375" style="195" customWidth="1"/>
    <col min="14096" max="14096" width="10.7109375" style="195" customWidth="1"/>
    <col min="14097" max="14097" width="1.7109375" style="195" customWidth="1"/>
    <col min="14098" max="14098" width="0" style="195" hidden="1" customWidth="1"/>
    <col min="14099" max="14099" width="8.7109375" style="195" customWidth="1"/>
    <col min="14100" max="14100" width="0" style="195" hidden="1" customWidth="1"/>
    <col min="14101" max="14336" width="9.140625" style="195"/>
    <col min="14337" max="14338" width="3.28515625" style="195" customWidth="1"/>
    <col min="14339" max="14339" width="4.7109375" style="195" customWidth="1"/>
    <col min="14340" max="14340" width="4.28515625" style="195" customWidth="1"/>
    <col min="14341" max="14341" width="12.7109375" style="195" customWidth="1"/>
    <col min="14342" max="14342" width="2.7109375" style="195" customWidth="1"/>
    <col min="14343" max="14343" width="7.7109375" style="195" customWidth="1"/>
    <col min="14344" max="14344" width="5.85546875" style="195" customWidth="1"/>
    <col min="14345" max="14345" width="1.7109375" style="195" customWidth="1"/>
    <col min="14346" max="14346" width="10.7109375" style="195" customWidth="1"/>
    <col min="14347" max="14347" width="1.7109375" style="195" customWidth="1"/>
    <col min="14348" max="14348" width="10.7109375" style="195" customWidth="1"/>
    <col min="14349" max="14349" width="1.7109375" style="195" customWidth="1"/>
    <col min="14350" max="14350" width="10.7109375" style="195" customWidth="1"/>
    <col min="14351" max="14351" width="1.7109375" style="195" customWidth="1"/>
    <col min="14352" max="14352" width="10.7109375" style="195" customWidth="1"/>
    <col min="14353" max="14353" width="1.7109375" style="195" customWidth="1"/>
    <col min="14354" max="14354" width="0" style="195" hidden="1" customWidth="1"/>
    <col min="14355" max="14355" width="8.7109375" style="195" customWidth="1"/>
    <col min="14356" max="14356" width="0" style="195" hidden="1" customWidth="1"/>
    <col min="14357" max="14592" width="9.140625" style="195"/>
    <col min="14593" max="14594" width="3.28515625" style="195" customWidth="1"/>
    <col min="14595" max="14595" width="4.7109375" style="195" customWidth="1"/>
    <col min="14596" max="14596" width="4.28515625" style="195" customWidth="1"/>
    <col min="14597" max="14597" width="12.7109375" style="195" customWidth="1"/>
    <col min="14598" max="14598" width="2.7109375" style="195" customWidth="1"/>
    <col min="14599" max="14599" width="7.7109375" style="195" customWidth="1"/>
    <col min="14600" max="14600" width="5.85546875" style="195" customWidth="1"/>
    <col min="14601" max="14601" width="1.7109375" style="195" customWidth="1"/>
    <col min="14602" max="14602" width="10.7109375" style="195" customWidth="1"/>
    <col min="14603" max="14603" width="1.7109375" style="195" customWidth="1"/>
    <col min="14604" max="14604" width="10.7109375" style="195" customWidth="1"/>
    <col min="14605" max="14605" width="1.7109375" style="195" customWidth="1"/>
    <col min="14606" max="14606" width="10.7109375" style="195" customWidth="1"/>
    <col min="14607" max="14607" width="1.7109375" style="195" customWidth="1"/>
    <col min="14608" max="14608" width="10.7109375" style="195" customWidth="1"/>
    <col min="14609" max="14609" width="1.7109375" style="195" customWidth="1"/>
    <col min="14610" max="14610" width="0" style="195" hidden="1" customWidth="1"/>
    <col min="14611" max="14611" width="8.7109375" style="195" customWidth="1"/>
    <col min="14612" max="14612" width="0" style="195" hidden="1" customWidth="1"/>
    <col min="14613" max="14848" width="9.140625" style="195"/>
    <col min="14849" max="14850" width="3.28515625" style="195" customWidth="1"/>
    <col min="14851" max="14851" width="4.7109375" style="195" customWidth="1"/>
    <col min="14852" max="14852" width="4.28515625" style="195" customWidth="1"/>
    <col min="14853" max="14853" width="12.7109375" style="195" customWidth="1"/>
    <col min="14854" max="14854" width="2.7109375" style="195" customWidth="1"/>
    <col min="14855" max="14855" width="7.7109375" style="195" customWidth="1"/>
    <col min="14856" max="14856" width="5.85546875" style="195" customWidth="1"/>
    <col min="14857" max="14857" width="1.7109375" style="195" customWidth="1"/>
    <col min="14858" max="14858" width="10.7109375" style="195" customWidth="1"/>
    <col min="14859" max="14859" width="1.7109375" style="195" customWidth="1"/>
    <col min="14860" max="14860" width="10.7109375" style="195" customWidth="1"/>
    <col min="14861" max="14861" width="1.7109375" style="195" customWidth="1"/>
    <col min="14862" max="14862" width="10.7109375" style="195" customWidth="1"/>
    <col min="14863" max="14863" width="1.7109375" style="195" customWidth="1"/>
    <col min="14864" max="14864" width="10.7109375" style="195" customWidth="1"/>
    <col min="14865" max="14865" width="1.7109375" style="195" customWidth="1"/>
    <col min="14866" max="14866" width="0" style="195" hidden="1" customWidth="1"/>
    <col min="14867" max="14867" width="8.7109375" style="195" customWidth="1"/>
    <col min="14868" max="14868" width="0" style="195" hidden="1" customWidth="1"/>
    <col min="14869" max="15104" width="9.140625" style="195"/>
    <col min="15105" max="15106" width="3.28515625" style="195" customWidth="1"/>
    <col min="15107" max="15107" width="4.7109375" style="195" customWidth="1"/>
    <col min="15108" max="15108" width="4.28515625" style="195" customWidth="1"/>
    <col min="15109" max="15109" width="12.7109375" style="195" customWidth="1"/>
    <col min="15110" max="15110" width="2.7109375" style="195" customWidth="1"/>
    <col min="15111" max="15111" width="7.7109375" style="195" customWidth="1"/>
    <col min="15112" max="15112" width="5.85546875" style="195" customWidth="1"/>
    <col min="15113" max="15113" width="1.7109375" style="195" customWidth="1"/>
    <col min="15114" max="15114" width="10.7109375" style="195" customWidth="1"/>
    <col min="15115" max="15115" width="1.7109375" style="195" customWidth="1"/>
    <col min="15116" max="15116" width="10.7109375" style="195" customWidth="1"/>
    <col min="15117" max="15117" width="1.7109375" style="195" customWidth="1"/>
    <col min="15118" max="15118" width="10.7109375" style="195" customWidth="1"/>
    <col min="15119" max="15119" width="1.7109375" style="195" customWidth="1"/>
    <col min="15120" max="15120" width="10.7109375" style="195" customWidth="1"/>
    <col min="15121" max="15121" width="1.7109375" style="195" customWidth="1"/>
    <col min="15122" max="15122" width="0" style="195" hidden="1" customWidth="1"/>
    <col min="15123" max="15123" width="8.7109375" style="195" customWidth="1"/>
    <col min="15124" max="15124" width="0" style="195" hidden="1" customWidth="1"/>
    <col min="15125" max="15360" width="9.140625" style="195"/>
    <col min="15361" max="15362" width="3.28515625" style="195" customWidth="1"/>
    <col min="15363" max="15363" width="4.7109375" style="195" customWidth="1"/>
    <col min="15364" max="15364" width="4.28515625" style="195" customWidth="1"/>
    <col min="15365" max="15365" width="12.7109375" style="195" customWidth="1"/>
    <col min="15366" max="15366" width="2.7109375" style="195" customWidth="1"/>
    <col min="15367" max="15367" width="7.7109375" style="195" customWidth="1"/>
    <col min="15368" max="15368" width="5.85546875" style="195" customWidth="1"/>
    <col min="15369" max="15369" width="1.7109375" style="195" customWidth="1"/>
    <col min="15370" max="15370" width="10.7109375" style="195" customWidth="1"/>
    <col min="15371" max="15371" width="1.7109375" style="195" customWidth="1"/>
    <col min="15372" max="15372" width="10.7109375" style="195" customWidth="1"/>
    <col min="15373" max="15373" width="1.7109375" style="195" customWidth="1"/>
    <col min="15374" max="15374" width="10.7109375" style="195" customWidth="1"/>
    <col min="15375" max="15375" width="1.7109375" style="195" customWidth="1"/>
    <col min="15376" max="15376" width="10.7109375" style="195" customWidth="1"/>
    <col min="15377" max="15377" width="1.7109375" style="195" customWidth="1"/>
    <col min="15378" max="15378" width="0" style="195" hidden="1" customWidth="1"/>
    <col min="15379" max="15379" width="8.7109375" style="195" customWidth="1"/>
    <col min="15380" max="15380" width="0" style="195" hidden="1" customWidth="1"/>
    <col min="15381" max="15616" width="9.140625" style="195"/>
    <col min="15617" max="15618" width="3.28515625" style="195" customWidth="1"/>
    <col min="15619" max="15619" width="4.7109375" style="195" customWidth="1"/>
    <col min="15620" max="15620" width="4.28515625" style="195" customWidth="1"/>
    <col min="15621" max="15621" width="12.7109375" style="195" customWidth="1"/>
    <col min="15622" max="15622" width="2.7109375" style="195" customWidth="1"/>
    <col min="15623" max="15623" width="7.7109375" style="195" customWidth="1"/>
    <col min="15624" max="15624" width="5.85546875" style="195" customWidth="1"/>
    <col min="15625" max="15625" width="1.7109375" style="195" customWidth="1"/>
    <col min="15626" max="15626" width="10.7109375" style="195" customWidth="1"/>
    <col min="15627" max="15627" width="1.7109375" style="195" customWidth="1"/>
    <col min="15628" max="15628" width="10.7109375" style="195" customWidth="1"/>
    <col min="15629" max="15629" width="1.7109375" style="195" customWidth="1"/>
    <col min="15630" max="15630" width="10.7109375" style="195" customWidth="1"/>
    <col min="15631" max="15631" width="1.7109375" style="195" customWidth="1"/>
    <col min="15632" max="15632" width="10.7109375" style="195" customWidth="1"/>
    <col min="15633" max="15633" width="1.7109375" style="195" customWidth="1"/>
    <col min="15634" max="15634" width="0" style="195" hidden="1" customWidth="1"/>
    <col min="15635" max="15635" width="8.7109375" style="195" customWidth="1"/>
    <col min="15636" max="15636" width="0" style="195" hidden="1" customWidth="1"/>
    <col min="15637" max="15872" width="9.140625" style="195"/>
    <col min="15873" max="15874" width="3.28515625" style="195" customWidth="1"/>
    <col min="15875" max="15875" width="4.7109375" style="195" customWidth="1"/>
    <col min="15876" max="15876" width="4.28515625" style="195" customWidth="1"/>
    <col min="15877" max="15877" width="12.7109375" style="195" customWidth="1"/>
    <col min="15878" max="15878" width="2.7109375" style="195" customWidth="1"/>
    <col min="15879" max="15879" width="7.7109375" style="195" customWidth="1"/>
    <col min="15880" max="15880" width="5.85546875" style="195" customWidth="1"/>
    <col min="15881" max="15881" width="1.7109375" style="195" customWidth="1"/>
    <col min="15882" max="15882" width="10.7109375" style="195" customWidth="1"/>
    <col min="15883" max="15883" width="1.7109375" style="195" customWidth="1"/>
    <col min="15884" max="15884" width="10.7109375" style="195" customWidth="1"/>
    <col min="15885" max="15885" width="1.7109375" style="195" customWidth="1"/>
    <col min="15886" max="15886" width="10.7109375" style="195" customWidth="1"/>
    <col min="15887" max="15887" width="1.7109375" style="195" customWidth="1"/>
    <col min="15888" max="15888" width="10.7109375" style="195" customWidth="1"/>
    <col min="15889" max="15889" width="1.7109375" style="195" customWidth="1"/>
    <col min="15890" max="15890" width="0" style="195" hidden="1" customWidth="1"/>
    <col min="15891" max="15891" width="8.7109375" style="195" customWidth="1"/>
    <col min="15892" max="15892" width="0" style="195" hidden="1" customWidth="1"/>
    <col min="15893" max="16128" width="9.140625" style="195"/>
    <col min="16129" max="16130" width="3.28515625" style="195" customWidth="1"/>
    <col min="16131" max="16131" width="4.7109375" style="195" customWidth="1"/>
    <col min="16132" max="16132" width="4.28515625" style="195" customWidth="1"/>
    <col min="16133" max="16133" width="12.7109375" style="195" customWidth="1"/>
    <col min="16134" max="16134" width="2.7109375" style="195" customWidth="1"/>
    <col min="16135" max="16135" width="7.7109375" style="195" customWidth="1"/>
    <col min="16136" max="16136" width="5.85546875" style="195" customWidth="1"/>
    <col min="16137" max="16137" width="1.7109375" style="195" customWidth="1"/>
    <col min="16138" max="16138" width="10.7109375" style="195" customWidth="1"/>
    <col min="16139" max="16139" width="1.7109375" style="195" customWidth="1"/>
    <col min="16140" max="16140" width="10.7109375" style="195" customWidth="1"/>
    <col min="16141" max="16141" width="1.7109375" style="195" customWidth="1"/>
    <col min="16142" max="16142" width="10.7109375" style="195" customWidth="1"/>
    <col min="16143" max="16143" width="1.7109375" style="195" customWidth="1"/>
    <col min="16144" max="16144" width="10.7109375" style="195" customWidth="1"/>
    <col min="16145" max="16145" width="1.7109375" style="195" customWidth="1"/>
    <col min="16146" max="16146" width="0" style="195" hidden="1" customWidth="1"/>
    <col min="16147" max="16147" width="8.7109375" style="195" customWidth="1"/>
    <col min="16148" max="16148" width="0" style="195" hidden="1" customWidth="1"/>
    <col min="16149" max="16384" width="9.140625" style="195"/>
  </cols>
  <sheetData>
    <row r="1" spans="1:20" s="140" customFormat="1" ht="21.75" customHeight="1">
      <c r="A1" s="135" t="str">
        <f>'[1]Week SetUp'!$A$6</f>
        <v>BLINK B- MOBILE</v>
      </c>
      <c r="B1" s="135"/>
      <c r="C1" s="136"/>
      <c r="D1" s="136"/>
      <c r="E1" s="136"/>
      <c r="F1" s="136"/>
      <c r="G1" s="136"/>
      <c r="H1" s="136"/>
      <c r="I1" s="137"/>
      <c r="J1" s="361" t="s">
        <v>195</v>
      </c>
      <c r="K1" s="138"/>
      <c r="L1" s="139"/>
      <c r="M1" s="137"/>
      <c r="N1" s="137" t="s">
        <v>41</v>
      </c>
      <c r="O1" s="137"/>
      <c r="P1" s="136"/>
      <c r="Q1" s="137"/>
    </row>
    <row r="2" spans="1:20" s="145" customFormat="1" ht="15.75">
      <c r="A2" s="141" t="str">
        <f>'[1]Week SetUp'!$A$8</f>
        <v>NATIONALS  OPEN</v>
      </c>
      <c r="B2" s="141"/>
      <c r="C2" s="141"/>
      <c r="D2" s="141"/>
      <c r="E2" s="141"/>
      <c r="F2" s="142"/>
      <c r="G2" s="143"/>
      <c r="H2" s="143"/>
      <c r="I2" s="144"/>
      <c r="J2" s="361" t="s">
        <v>212</v>
      </c>
      <c r="K2" s="138"/>
      <c r="L2" s="138"/>
      <c r="M2" s="144"/>
      <c r="N2" s="143"/>
      <c r="O2" s="144"/>
      <c r="P2" s="143"/>
      <c r="Q2" s="144"/>
    </row>
    <row r="3" spans="1:20" s="150" customFormat="1" ht="11.25" customHeight="1">
      <c r="A3" s="146" t="s">
        <v>2</v>
      </c>
      <c r="B3" s="146"/>
      <c r="C3" s="146"/>
      <c r="D3" s="146"/>
      <c r="E3" s="146"/>
      <c r="F3" s="146" t="s">
        <v>3</v>
      </c>
      <c r="G3" s="146"/>
      <c r="H3" s="146"/>
      <c r="I3" s="147"/>
      <c r="J3" s="148" t="s">
        <v>4</v>
      </c>
      <c r="K3" s="147"/>
      <c r="L3" s="146" t="s">
        <v>5</v>
      </c>
      <c r="M3" s="147"/>
      <c r="N3" s="146"/>
      <c r="O3" s="147"/>
      <c r="P3" s="146"/>
      <c r="Q3" s="149" t="s">
        <v>6</v>
      </c>
    </row>
    <row r="4" spans="1:20" s="156" customFormat="1" ht="11.25" customHeight="1" thickBot="1">
      <c r="A4" s="418">
        <f>'[1]Week SetUp'!$A$10</f>
        <v>42522</v>
      </c>
      <c r="B4" s="418"/>
      <c r="C4" s="418"/>
      <c r="D4" s="151"/>
      <c r="E4" s="151"/>
      <c r="F4" s="151" t="str">
        <f>'[1]Week SetUp'!$C$10</f>
        <v>PORT OF  SPAIN</v>
      </c>
      <c r="G4" s="152"/>
      <c r="H4" s="151"/>
      <c r="I4" s="153"/>
      <c r="J4" s="22" t="str">
        <f>'[1]Week SetUp'!$D$10</f>
        <v>ADULTS</v>
      </c>
      <c r="K4" s="153"/>
      <c r="L4" s="154">
        <f>'[1]Week SetUp'!$A$12</f>
        <v>0</v>
      </c>
      <c r="M4" s="153"/>
      <c r="N4" s="151"/>
      <c r="O4" s="153"/>
      <c r="P4" s="151"/>
      <c r="Q4" s="155" t="str">
        <f>'[1]Week SetUp'!$E$10</f>
        <v>Chester Dalrymple</v>
      </c>
    </row>
    <row r="5" spans="1:20" s="150" customFormat="1" ht="9">
      <c r="A5" s="157"/>
      <c r="B5" s="158" t="s">
        <v>7</v>
      </c>
      <c r="C5" s="158" t="s">
        <v>42</v>
      </c>
      <c r="D5" s="158" t="s">
        <v>8</v>
      </c>
      <c r="E5" s="159" t="s">
        <v>9</v>
      </c>
      <c r="F5" s="159" t="s">
        <v>10</v>
      </c>
      <c r="G5" s="159"/>
      <c r="H5" s="159" t="s">
        <v>11</v>
      </c>
      <c r="I5" s="159"/>
      <c r="J5" s="158" t="s">
        <v>12</v>
      </c>
      <c r="K5" s="160"/>
      <c r="L5" s="158" t="s">
        <v>213</v>
      </c>
      <c r="M5" s="160"/>
      <c r="N5" s="158" t="s">
        <v>13</v>
      </c>
      <c r="O5" s="160"/>
      <c r="P5" s="158" t="s">
        <v>14</v>
      </c>
      <c r="Q5" s="161"/>
    </row>
    <row r="6" spans="1:20" s="150" customFormat="1" ht="3.75" customHeight="1" thickBot="1">
      <c r="A6" s="162"/>
      <c r="B6" s="163"/>
      <c r="C6" s="164"/>
      <c r="D6" s="163"/>
      <c r="E6" s="165"/>
      <c r="F6" s="165"/>
      <c r="G6" s="166"/>
      <c r="H6" s="165"/>
      <c r="I6" s="167"/>
      <c r="J6" s="163"/>
      <c r="K6" s="167"/>
      <c r="L6" s="163"/>
      <c r="M6" s="167"/>
      <c r="N6" s="163"/>
      <c r="O6" s="167"/>
      <c r="P6" s="163"/>
      <c r="Q6" s="168"/>
    </row>
    <row r="7" spans="1:20" s="180" customFormat="1" ht="10.5" customHeight="1">
      <c r="A7" s="169">
        <v>1</v>
      </c>
      <c r="B7" s="170">
        <f>IF($D7="","",VLOOKUP($D7,'[1]Men  Si Main Draw Prep'!$A$7:$P$38,15))</f>
        <v>0</v>
      </c>
      <c r="C7" s="170">
        <f>IF($D7="","",VLOOKUP($D7,'[1]Men  Si Main Draw Prep'!$A$7:$P$38,16))</f>
        <v>0</v>
      </c>
      <c r="D7" s="171">
        <v>1</v>
      </c>
      <c r="E7" s="172" t="str">
        <f>UPPER(IF($D7="","",VLOOKUP($D7,'[1]Men  Si Main Draw Prep'!$A$7:$P$38,2)))</f>
        <v>DUKE</v>
      </c>
      <c r="F7" s="172" t="str">
        <f>IF($D7="","",VLOOKUP($D7,'[1]Men  Si Main Draw Prep'!$A$7:$P$38,3))</f>
        <v>Akiel</v>
      </c>
      <c r="G7" s="172"/>
      <c r="H7" s="172">
        <f>IF($D7="","",VLOOKUP($D7,'[1]Men  Si Main Draw Prep'!$A$7:$P$38,4))</f>
        <v>0</v>
      </c>
      <c r="I7" s="173"/>
      <c r="J7" s="174"/>
      <c r="K7" s="174"/>
      <c r="L7" s="174"/>
      <c r="M7" s="174"/>
      <c r="N7" s="175"/>
      <c r="O7" s="176"/>
      <c r="P7" s="177"/>
      <c r="Q7" s="178"/>
      <c r="R7" s="179"/>
      <c r="T7" s="181" t="str">
        <f>'[1]SetUp Officials'!P21</f>
        <v>Umpire</v>
      </c>
    </row>
    <row r="8" spans="1:20" s="180" customFormat="1" ht="9.6" customHeight="1">
      <c r="A8" s="182"/>
      <c r="B8" s="183"/>
      <c r="C8" s="183"/>
      <c r="D8" s="183"/>
      <c r="E8" s="174"/>
      <c r="F8" s="174"/>
      <c r="G8" s="184"/>
      <c r="H8" s="185" t="s">
        <v>16</v>
      </c>
      <c r="I8" s="186"/>
      <c r="J8" s="187" t="str">
        <f>UPPER(IF(OR(I8="a",I8="as"),E7,IF(OR(I8="b",I8="bs"),E9,)))</f>
        <v/>
      </c>
      <c r="K8" s="187"/>
      <c r="L8" s="174"/>
      <c r="M8" s="174"/>
      <c r="N8" s="175"/>
      <c r="O8" s="176"/>
      <c r="P8" s="177"/>
      <c r="Q8" s="178"/>
      <c r="R8" s="179"/>
      <c r="T8" s="188" t="str">
        <f>'[1]SetUp Officials'!P22</f>
        <v>R SORRILO</v>
      </c>
    </row>
    <row r="9" spans="1:20" s="180" customFormat="1" ht="9.6" customHeight="1">
      <c r="A9" s="182">
        <v>2</v>
      </c>
      <c r="B9" s="170">
        <f>IF($D9="","",VLOOKUP($D9,'[1]Men  Si Main Draw Prep'!$A$7:$P$38,15))</f>
        <v>0</v>
      </c>
      <c r="C9" s="170" t="s">
        <v>214</v>
      </c>
      <c r="D9" s="171">
        <v>27</v>
      </c>
      <c r="E9" s="170" t="str">
        <f>UPPER(IF($D9="","",VLOOKUP($D9,'[1]Men  Si Main Draw Prep'!$A$7:$P$38,2)))</f>
        <v>MUKERJI</v>
      </c>
      <c r="F9" s="170" t="str">
        <f>IF($D9="","",VLOOKUP($D9,'[1]Men  Si Main Draw Prep'!$A$7:$P$38,3))</f>
        <v>Jordan</v>
      </c>
      <c r="G9" s="170"/>
      <c r="H9" s="170">
        <f>IF($D9="","",VLOOKUP($D9,'[1]Men  Si Main Draw Prep'!$A$7:$P$38,4))</f>
        <v>0</v>
      </c>
      <c r="I9" s="189"/>
      <c r="J9" s="174"/>
      <c r="K9" s="190"/>
      <c r="L9" s="174"/>
      <c r="M9" s="174"/>
      <c r="N9" s="175"/>
      <c r="O9" s="176"/>
      <c r="P9" s="177"/>
      <c r="Q9" s="178"/>
      <c r="R9" s="179"/>
      <c r="T9" s="188" t="str">
        <f>'[1]SetUp Officials'!P23</f>
        <v>L CLARKE</v>
      </c>
    </row>
    <row r="10" spans="1:20" s="180" customFormat="1" ht="9.6" customHeight="1">
      <c r="A10" s="182"/>
      <c r="B10" s="183"/>
      <c r="C10" s="183"/>
      <c r="D10" s="191"/>
      <c r="E10" s="174"/>
      <c r="F10" s="174"/>
      <c r="G10" s="184"/>
      <c r="H10" s="174"/>
      <c r="I10" s="192"/>
      <c r="J10" s="185" t="s">
        <v>16</v>
      </c>
      <c r="K10" s="193"/>
      <c r="L10" s="187" t="str">
        <f>UPPER(IF(OR(K10="a",K10="as"),J8,IF(OR(K10="b",K10="bs"),J12,)))</f>
        <v/>
      </c>
      <c r="M10" s="194"/>
      <c r="N10" s="196"/>
      <c r="O10" s="196"/>
      <c r="P10" s="177"/>
      <c r="Q10" s="178"/>
      <c r="R10" s="179"/>
      <c r="T10" s="188" t="str">
        <f>'[1]SetUp Officials'!P24</f>
        <v>V CHARLES</v>
      </c>
    </row>
    <row r="11" spans="1:20" s="180" customFormat="1" ht="9.6" customHeight="1">
      <c r="A11" s="182">
        <v>3</v>
      </c>
      <c r="B11" s="170">
        <f>IF($D11="","",VLOOKUP($D11,'[1]Men  Si Main Draw Prep'!$A$7:$P$38,15))</f>
        <v>0</v>
      </c>
      <c r="C11" s="170">
        <f>IF($D11="","",VLOOKUP($D11,'[1]Men  Si Main Draw Prep'!$A$7:$P$38,16))</f>
        <v>0</v>
      </c>
      <c r="D11" s="171">
        <v>22</v>
      </c>
      <c r="E11" s="170" t="str">
        <f>UPPER(IF($D11="","",VLOOKUP($D11,'[1]Men  Si Main Draw Prep'!$A$7:$P$38,2)))</f>
        <v>GREGOIRE</v>
      </c>
      <c r="F11" s="170" t="str">
        <f>IF($D11="","",VLOOKUP($D11,'[1]Men  Si Main Draw Prep'!$A$7:$P$38,3))</f>
        <v>Brandon</v>
      </c>
      <c r="G11" s="170"/>
      <c r="H11" s="170">
        <f>IF($D11="","",VLOOKUP($D11,'[1]Men  Si Main Draw Prep'!$A$7:$P$38,4))</f>
        <v>0</v>
      </c>
      <c r="I11" s="173"/>
      <c r="J11" s="174"/>
      <c r="K11" s="197"/>
      <c r="L11" s="174"/>
      <c r="M11" s="198"/>
      <c r="N11" s="196"/>
      <c r="O11" s="196"/>
      <c r="P11" s="177"/>
      <c r="Q11" s="178"/>
      <c r="R11" s="179"/>
      <c r="T11" s="188" t="str">
        <f>'[1]SetUp Officials'!P25</f>
        <v>H PASCALL</v>
      </c>
    </row>
    <row r="12" spans="1:20" s="180" customFormat="1" ht="9.6" customHeight="1">
      <c r="A12" s="182"/>
      <c r="B12" s="183"/>
      <c r="C12" s="183"/>
      <c r="D12" s="191"/>
      <c r="E12" s="174"/>
      <c r="F12" s="174"/>
      <c r="G12" s="184"/>
      <c r="H12" s="185" t="s">
        <v>16</v>
      </c>
      <c r="I12" s="186"/>
      <c r="J12" s="187" t="str">
        <f>UPPER(IF(OR(I12="a",I12="as"),E11,IF(OR(I12="b",I12="bs"),E13,)))</f>
        <v/>
      </c>
      <c r="K12" s="199"/>
      <c r="L12" s="174"/>
      <c r="M12" s="198"/>
      <c r="N12" s="196"/>
      <c r="O12" s="196"/>
      <c r="P12" s="177"/>
      <c r="Q12" s="178"/>
      <c r="R12" s="179"/>
      <c r="T12" s="188" t="str">
        <f>'[1]SetUp Officials'!P26</f>
        <v>T MC ALLISTER</v>
      </c>
    </row>
    <row r="13" spans="1:20" s="180" customFormat="1" ht="9.6" customHeight="1">
      <c r="A13" s="182">
        <v>4</v>
      </c>
      <c r="B13" s="170">
        <f>IF($D13="","",VLOOKUP($D13,'[1]Men  Si Main Draw Prep'!$A$7:$P$38,15))</f>
        <v>0</v>
      </c>
      <c r="C13" s="170">
        <f>IF($D13="","",VLOOKUP($D13,'[1]Men  Si Main Draw Prep'!$A$7:$P$38,16))</f>
        <v>0</v>
      </c>
      <c r="D13" s="171">
        <v>14</v>
      </c>
      <c r="E13" s="170" t="str">
        <f>UPPER(IF($D13="","",VLOOKUP($D13,'[1]Men  Si Main Draw Prep'!$A$7:$P$38,2)))</f>
        <v>ROBINSON</v>
      </c>
      <c r="F13" s="170" t="str">
        <f>IF($D13="","",VLOOKUP($D13,'[1]Men  Si Main Draw Prep'!$A$7:$P$38,3))</f>
        <v>Ronald</v>
      </c>
      <c r="G13" s="170"/>
      <c r="H13" s="170">
        <f>IF($D13="","",VLOOKUP($D13,'[1]Men  Si Main Draw Prep'!$A$7:$P$38,4))</f>
        <v>0</v>
      </c>
      <c r="I13" s="200"/>
      <c r="J13" s="174"/>
      <c r="K13" s="174"/>
      <c r="L13" s="174"/>
      <c r="M13" s="198"/>
      <c r="N13" s="196"/>
      <c r="O13" s="196"/>
      <c r="P13" s="177"/>
      <c r="Q13" s="178"/>
      <c r="R13" s="179"/>
      <c r="T13" s="188" t="str">
        <f>'[1]SetUp Officials'!P27</f>
        <v>E CHU FOR</v>
      </c>
    </row>
    <row r="14" spans="1:20" s="180" customFormat="1" ht="9.6" customHeight="1">
      <c r="A14" s="182"/>
      <c r="B14" s="183"/>
      <c r="C14" s="183"/>
      <c r="D14" s="191"/>
      <c r="E14" s="174"/>
      <c r="F14" s="174"/>
      <c r="G14" s="184"/>
      <c r="H14" s="201"/>
      <c r="I14" s="192"/>
      <c r="J14" s="174"/>
      <c r="K14" s="174"/>
      <c r="L14" s="185" t="s">
        <v>16</v>
      </c>
      <c r="M14" s="193"/>
      <c r="N14" s="187" t="str">
        <f>UPPER(IF(OR(M14="a",M14="as"),L10,IF(OR(M14="b",M14="bs"),L18,)))</f>
        <v/>
      </c>
      <c r="O14" s="194"/>
      <c r="P14" s="177"/>
      <c r="Q14" s="178"/>
      <c r="R14" s="179"/>
      <c r="T14" s="188" t="str">
        <f>'[1]SetUp Officials'!P28</f>
        <v>R GIBBS</v>
      </c>
    </row>
    <row r="15" spans="1:20" s="180" customFormat="1" ht="9.6" customHeight="1">
      <c r="A15" s="182">
        <v>5</v>
      </c>
      <c r="B15" s="170">
        <f>IF($D15="","",VLOOKUP($D15,'[1]Men  Si Main Draw Prep'!$A$7:$P$38,15))</f>
        <v>0</v>
      </c>
      <c r="C15" s="170">
        <f>IF($D15="","",VLOOKUP($D15,'[1]Men  Si Main Draw Prep'!$A$7:$P$38,16))</f>
        <v>0</v>
      </c>
      <c r="D15" s="171">
        <v>17</v>
      </c>
      <c r="E15" s="170" t="str">
        <f>UPPER(IF($D15="","",VLOOKUP($D15,'[1]Men  Si Main Draw Prep'!$A$7:$P$38,2)))</f>
        <v>ANDREWS</v>
      </c>
      <c r="F15" s="170" t="str">
        <f>IF($D15="","",VLOOKUP($D15,'[1]Men  Si Main Draw Prep'!$A$7:$P$38,3))</f>
        <v>Che</v>
      </c>
      <c r="G15" s="170"/>
      <c r="H15" s="170">
        <f>IF($D15="","",VLOOKUP($D15,'[1]Men  Si Main Draw Prep'!$A$7:$P$38,4))</f>
        <v>0</v>
      </c>
      <c r="I15" s="202"/>
      <c r="J15" s="174"/>
      <c r="K15" s="174"/>
      <c r="L15" s="174"/>
      <c r="M15" s="198"/>
      <c r="N15" s="174"/>
      <c r="O15" s="362"/>
      <c r="P15" s="175"/>
      <c r="Q15" s="176"/>
      <c r="R15" s="179"/>
      <c r="T15" s="188" t="str">
        <f>'[1]SetUp Officials'!P29</f>
        <v/>
      </c>
    </row>
    <row r="16" spans="1:20" s="180" customFormat="1" ht="9.6" customHeight="1" thickBot="1">
      <c r="A16" s="182"/>
      <c r="B16" s="183"/>
      <c r="C16" s="183"/>
      <c r="D16" s="191"/>
      <c r="E16" s="174"/>
      <c r="F16" s="174"/>
      <c r="G16" s="184"/>
      <c r="H16" s="185" t="s">
        <v>16</v>
      </c>
      <c r="I16" s="186"/>
      <c r="J16" s="187" t="str">
        <f>UPPER(IF(OR(I16="a",I16="as"),E15,IF(OR(I16="b",I16="bs"),E17,)))</f>
        <v/>
      </c>
      <c r="K16" s="187"/>
      <c r="L16" s="174"/>
      <c r="M16" s="198"/>
      <c r="N16" s="175"/>
      <c r="O16" s="362"/>
      <c r="P16" s="175"/>
      <c r="Q16" s="176"/>
      <c r="R16" s="179"/>
      <c r="T16" s="203" t="str">
        <f>'[1]SetUp Officials'!P30</f>
        <v>None</v>
      </c>
    </row>
    <row r="17" spans="1:18" s="180" customFormat="1" ht="9.6" customHeight="1">
      <c r="A17" s="182">
        <v>6</v>
      </c>
      <c r="B17" s="170">
        <f>IF($D17="","",VLOOKUP($D17,'[1]Men  Si Main Draw Prep'!$A$7:$P$38,15))</f>
        <v>0</v>
      </c>
      <c r="C17" s="170">
        <f>IF($D17="","",VLOOKUP($D17,'[1]Men  Si Main Draw Prep'!$A$7:$P$38,16))</f>
        <v>0</v>
      </c>
      <c r="D17" s="171">
        <v>23</v>
      </c>
      <c r="E17" s="170" t="str">
        <f>UPPER(IF($D17="","",VLOOKUP($D17,'[1]Men  Si Main Draw Prep'!$A$7:$P$38,2)))</f>
        <v>WEST</v>
      </c>
      <c r="F17" s="170" t="str">
        <f>IF($D17="","",VLOOKUP($D17,'[1]Men  Si Main Draw Prep'!$A$7:$P$38,3))</f>
        <v>Samuel</v>
      </c>
      <c r="G17" s="170"/>
      <c r="H17" s="170">
        <f>IF($D17="","",VLOOKUP($D17,'[1]Men  Si Main Draw Prep'!$A$7:$P$38,4))</f>
        <v>0</v>
      </c>
      <c r="I17" s="189"/>
      <c r="J17" s="174"/>
      <c r="K17" s="190"/>
      <c r="L17" s="174"/>
      <c r="M17" s="198"/>
      <c r="N17" s="175"/>
      <c r="O17" s="362"/>
      <c r="P17" s="175"/>
      <c r="Q17" s="176"/>
      <c r="R17" s="179"/>
    </row>
    <row r="18" spans="1:18" s="180" customFormat="1" ht="9.6" customHeight="1">
      <c r="A18" s="182"/>
      <c r="B18" s="183"/>
      <c r="C18" s="183"/>
      <c r="D18" s="191"/>
      <c r="E18" s="174"/>
      <c r="F18" s="174"/>
      <c r="G18" s="184"/>
      <c r="H18" s="174"/>
      <c r="I18" s="192"/>
      <c r="J18" s="185" t="s">
        <v>16</v>
      </c>
      <c r="K18" s="193"/>
      <c r="L18" s="187" t="str">
        <f>UPPER(IF(OR(K18="a",K18="as"),J16,IF(OR(K18="b",K18="bs"),J20,)))</f>
        <v/>
      </c>
      <c r="M18" s="204"/>
      <c r="N18" s="175"/>
      <c r="O18" s="362"/>
      <c r="P18" s="175"/>
      <c r="Q18" s="176"/>
      <c r="R18" s="179"/>
    </row>
    <row r="19" spans="1:18" s="180" customFormat="1" ht="9.6" customHeight="1">
      <c r="A19" s="182">
        <v>7</v>
      </c>
      <c r="B19" s="170">
        <f>IF($D19="","",VLOOKUP($D19,'[1]Men  Si Main Draw Prep'!$A$7:$P$38,15))</f>
        <v>0</v>
      </c>
      <c r="C19" s="170" t="s">
        <v>214</v>
      </c>
      <c r="D19" s="171">
        <v>29</v>
      </c>
      <c r="E19" s="170" t="str">
        <f>UPPER(IF($D19="","",VLOOKUP($D19,'[1]Men  Si Main Draw Prep'!$A$7:$P$38,2)))</f>
        <v>RAMKISSOON</v>
      </c>
      <c r="F19" s="170" t="str">
        <f>IF($D19="","",VLOOKUP($D19,'[1]Men  Si Main Draw Prep'!$A$7:$P$38,3))</f>
        <v>Adam</v>
      </c>
      <c r="G19" s="170"/>
      <c r="H19" s="170">
        <f>IF($D19="","",VLOOKUP($D19,'[1]Men  Si Main Draw Prep'!$A$7:$P$38,4))</f>
        <v>0</v>
      </c>
      <c r="I19" s="173"/>
      <c r="J19" s="174"/>
      <c r="K19" s="197"/>
      <c r="L19" s="174"/>
      <c r="M19" s="196"/>
      <c r="N19" s="175"/>
      <c r="O19" s="362"/>
      <c r="P19" s="175"/>
      <c r="Q19" s="176"/>
      <c r="R19" s="179"/>
    </row>
    <row r="20" spans="1:18" s="180" customFormat="1" ht="9.6" customHeight="1">
      <c r="A20" s="182"/>
      <c r="B20" s="183"/>
      <c r="C20" s="183"/>
      <c r="D20" s="183"/>
      <c r="E20" s="174"/>
      <c r="F20" s="174"/>
      <c r="G20" s="184"/>
      <c r="H20" s="185" t="s">
        <v>16</v>
      </c>
      <c r="I20" s="186"/>
      <c r="J20" s="187" t="str">
        <f>UPPER(IF(OR(I20="a",I20="as"),E19,IF(OR(I20="b",I20="bs"),E21,)))</f>
        <v/>
      </c>
      <c r="K20" s="199"/>
      <c r="L20" s="174"/>
      <c r="M20" s="196"/>
      <c r="N20" s="175"/>
      <c r="O20" s="362"/>
      <c r="P20" s="175"/>
      <c r="Q20" s="176"/>
      <c r="R20" s="179"/>
    </row>
    <row r="21" spans="1:18" s="180" customFormat="1" ht="9.6" customHeight="1">
      <c r="A21" s="169">
        <v>8</v>
      </c>
      <c r="B21" s="170">
        <f>IF($D21="","",VLOOKUP($D21,'[1]Men  Si Main Draw Prep'!$A$7:$P$38,15))</f>
        <v>0</v>
      </c>
      <c r="C21" s="170">
        <f>IF($D21="","",VLOOKUP($D21,'[1]Men  Si Main Draw Prep'!$A$7:$P$38,16))</f>
        <v>0</v>
      </c>
      <c r="D21" s="171">
        <v>5</v>
      </c>
      <c r="E21" s="172" t="str">
        <f>UPPER(IF($D21="","",VLOOKUP($D21,'[1]Men  Si Main Draw Prep'!$A$7:$P$38,2)))</f>
        <v>MOHAMMED</v>
      </c>
      <c r="F21" s="172" t="str">
        <f>IF($D21="","",VLOOKUP($D21,'[1]Men  Si Main Draw Prep'!$A$7:$P$38,3))</f>
        <v>Nabeel</v>
      </c>
      <c r="G21" s="172"/>
      <c r="H21" s="172">
        <f>IF($D21="","",VLOOKUP($D21,'[1]Men  Si Main Draw Prep'!$A$7:$P$38,4))</f>
        <v>0</v>
      </c>
      <c r="I21" s="200"/>
      <c r="J21" s="174"/>
      <c r="K21" s="174"/>
      <c r="L21" s="174"/>
      <c r="M21" s="196"/>
      <c r="N21" s="175"/>
      <c r="O21" s="362"/>
      <c r="P21" s="175"/>
      <c r="Q21" s="176"/>
      <c r="R21" s="179"/>
    </row>
    <row r="22" spans="1:18" s="180" customFormat="1" ht="9.6" customHeight="1">
      <c r="A22" s="182"/>
      <c r="B22" s="183"/>
      <c r="C22" s="183"/>
      <c r="D22" s="183"/>
      <c r="E22" s="201"/>
      <c r="F22" s="201"/>
      <c r="G22" s="205"/>
      <c r="H22" s="201"/>
      <c r="I22" s="192"/>
      <c r="J22" s="174"/>
      <c r="K22" s="174"/>
      <c r="L22" s="174"/>
      <c r="M22" s="196"/>
      <c r="N22" s="185" t="s">
        <v>16</v>
      </c>
      <c r="O22" s="193"/>
      <c r="P22" s="187" t="str">
        <f>UPPER(IF(OR(O22="a",O22="as"),N14,IF(OR(O22="b",O22="bs"),N30,)))</f>
        <v/>
      </c>
      <c r="Q22" s="363"/>
      <c r="R22" s="179"/>
    </row>
    <row r="23" spans="1:18" s="180" customFormat="1" ht="9.6" customHeight="1">
      <c r="A23" s="169">
        <v>9</v>
      </c>
      <c r="B23" s="170">
        <f>IF($D23="","",VLOOKUP($D23,'[1]Men  Si Main Draw Prep'!$A$7:$P$38,15))</f>
        <v>0</v>
      </c>
      <c r="C23" s="170">
        <f>IF($D23="","",VLOOKUP($D23,'[1]Men  Si Main Draw Prep'!$A$7:$P$38,16))</f>
        <v>0</v>
      </c>
      <c r="D23" s="171">
        <v>4</v>
      </c>
      <c r="E23" s="172" t="str">
        <f>UPPER(IF($D23="","",VLOOKUP($D23,'[1]Men  Si Main Draw Prep'!$A$7:$P$38,2)))</f>
        <v>FONTENELLE</v>
      </c>
      <c r="F23" s="172" t="str">
        <f>IF($D23="","",VLOOKUP($D23,'[1]Men  Si Main Draw Prep'!$A$7:$P$38,3))</f>
        <v>Mc Colin</v>
      </c>
      <c r="G23" s="172"/>
      <c r="H23" s="172">
        <f>IF($D23="","",VLOOKUP($D23,'[1]Men  Si Main Draw Prep'!$A$7:$P$38,4))</f>
        <v>0</v>
      </c>
      <c r="I23" s="173"/>
      <c r="J23" s="174"/>
      <c r="K23" s="174"/>
      <c r="L23" s="174"/>
      <c r="M23" s="196"/>
      <c r="N23" s="175"/>
      <c r="O23" s="362"/>
      <c r="P23" s="174"/>
      <c r="Q23" s="362"/>
      <c r="R23" s="179"/>
    </row>
    <row r="24" spans="1:18" s="180" customFormat="1" ht="9.6" customHeight="1">
      <c r="A24" s="182"/>
      <c r="B24" s="183"/>
      <c r="C24" s="183"/>
      <c r="D24" s="183"/>
      <c r="E24" s="174"/>
      <c r="F24" s="174"/>
      <c r="G24" s="184"/>
      <c r="H24" s="185" t="s">
        <v>16</v>
      </c>
      <c r="I24" s="186"/>
      <c r="J24" s="187" t="str">
        <f>UPPER(IF(OR(I24="a",I24="as"),E23,IF(OR(I24="b",I24="bs"),E25,)))</f>
        <v/>
      </c>
      <c r="K24" s="187"/>
      <c r="L24" s="174"/>
      <c r="M24" s="196"/>
      <c r="N24" s="175"/>
      <c r="O24" s="362"/>
      <c r="P24" s="175"/>
      <c r="Q24" s="362"/>
      <c r="R24" s="179"/>
    </row>
    <row r="25" spans="1:18" s="180" customFormat="1" ht="9.6" customHeight="1">
      <c r="A25" s="182">
        <v>10</v>
      </c>
      <c r="B25" s="170">
        <f>IF($D25="","",VLOOKUP($D25,'[1]Men  Si Main Draw Prep'!$A$7:$P$38,15))</f>
        <v>0</v>
      </c>
      <c r="C25" s="170">
        <f>IF($D25="","",VLOOKUP($D25,'[1]Men  Si Main Draw Prep'!$A$7:$P$38,16))</f>
        <v>0</v>
      </c>
      <c r="D25" s="171">
        <v>15</v>
      </c>
      <c r="E25" s="170" t="str">
        <f>UPPER(IF($D25="","",VLOOKUP($D25,'[1]Men  Si Main Draw Prep'!$A$7:$P$38,2)))</f>
        <v>HACKSHAW</v>
      </c>
      <c r="F25" s="170" t="str">
        <f>IF($D25="","",VLOOKUP($D25,'[1]Men  Si Main Draw Prep'!$A$7:$P$38,3))</f>
        <v>Ross</v>
      </c>
      <c r="G25" s="170"/>
      <c r="H25" s="170">
        <f>IF($D25="","",VLOOKUP($D25,'[1]Men  Si Main Draw Prep'!$A$7:$P$38,4))</f>
        <v>0</v>
      </c>
      <c r="I25" s="189"/>
      <c r="J25" s="174"/>
      <c r="K25" s="190"/>
      <c r="L25" s="174"/>
      <c r="M25" s="196"/>
      <c r="N25" s="175"/>
      <c r="O25" s="362"/>
      <c r="P25" s="175"/>
      <c r="Q25" s="362"/>
      <c r="R25" s="179"/>
    </row>
    <row r="26" spans="1:18" s="180" customFormat="1" ht="9.6" customHeight="1">
      <c r="A26" s="182"/>
      <c r="B26" s="183"/>
      <c r="C26" s="183"/>
      <c r="D26" s="191"/>
      <c r="E26" s="174"/>
      <c r="F26" s="174"/>
      <c r="G26" s="184"/>
      <c r="H26" s="174"/>
      <c r="I26" s="192"/>
      <c r="J26" s="185" t="s">
        <v>16</v>
      </c>
      <c r="K26" s="193"/>
      <c r="L26" s="187" t="str">
        <f>UPPER(IF(OR(K26="a",K26="as"),J24,IF(OR(K26="b",K26="bs"),J28,)))</f>
        <v/>
      </c>
      <c r="M26" s="194"/>
      <c r="N26" s="175"/>
      <c r="O26" s="362"/>
      <c r="P26" s="175"/>
      <c r="Q26" s="362"/>
      <c r="R26" s="179"/>
    </row>
    <row r="27" spans="1:18" s="180" customFormat="1" ht="9.6" customHeight="1">
      <c r="A27" s="182">
        <v>11</v>
      </c>
      <c r="B27" s="170">
        <f>IF($D27="","",VLOOKUP($D27,'[1]Men  Si Main Draw Prep'!$A$7:$P$38,15))</f>
        <v>0</v>
      </c>
      <c r="C27" s="170" t="s">
        <v>214</v>
      </c>
      <c r="D27" s="171">
        <v>32</v>
      </c>
      <c r="E27" s="170" t="str">
        <f>UPPER(IF($D27="","",VLOOKUP($D27,'[1]Men  Si Main Draw Prep'!$A$7:$P$38,2)))</f>
        <v>GARSEE</v>
      </c>
      <c r="F27" s="170" t="str">
        <f>IF($D27="","",VLOOKUP($D27,'[1]Men  Si Main Draw Prep'!$A$7:$P$38,3))</f>
        <v>Jameel</v>
      </c>
      <c r="G27" s="170"/>
      <c r="H27" s="170">
        <f>IF($D27="","",VLOOKUP($D27,'[1]Men  Si Main Draw Prep'!$A$7:$P$38,4))</f>
        <v>0</v>
      </c>
      <c r="I27" s="173"/>
      <c r="J27" s="174"/>
      <c r="K27" s="197"/>
      <c r="L27" s="174"/>
      <c r="M27" s="198"/>
      <c r="N27" s="175"/>
      <c r="O27" s="362"/>
      <c r="P27" s="175"/>
      <c r="Q27" s="362"/>
      <c r="R27" s="179"/>
    </row>
    <row r="28" spans="1:18" s="180" customFormat="1" ht="9.6" customHeight="1">
      <c r="A28" s="169"/>
      <c r="B28" s="183"/>
      <c r="C28" s="183"/>
      <c r="D28" s="191"/>
      <c r="E28" s="174"/>
      <c r="F28" s="174"/>
      <c r="G28" s="184"/>
      <c r="H28" s="185" t="s">
        <v>16</v>
      </c>
      <c r="I28" s="186"/>
      <c r="J28" s="187" t="str">
        <f>UPPER(IF(OR(I28="a",I28="as"),E27,IF(OR(I28="b",I28="bs"),E29,)))</f>
        <v/>
      </c>
      <c r="K28" s="199"/>
      <c r="L28" s="174"/>
      <c r="M28" s="198"/>
      <c r="N28" s="175"/>
      <c r="O28" s="362"/>
      <c r="P28" s="175"/>
      <c r="Q28" s="362"/>
      <c r="R28" s="179"/>
    </row>
    <row r="29" spans="1:18" s="180" customFormat="1" ht="9.6" customHeight="1">
      <c r="A29" s="182">
        <v>12</v>
      </c>
      <c r="B29" s="170">
        <f>IF($D29="","",VLOOKUP($D29,'[1]Men  Si Main Draw Prep'!$A$7:$P$38,15))</f>
        <v>0</v>
      </c>
      <c r="C29" s="170">
        <f>IF($D29="","",VLOOKUP($D29,'[1]Men  Si Main Draw Prep'!$A$7:$P$38,16))</f>
        <v>0</v>
      </c>
      <c r="D29" s="171">
        <v>20</v>
      </c>
      <c r="E29" s="170" t="str">
        <f>UPPER(IF($D29="","",VLOOKUP($D29,'[1]Men  Si Main Draw Prep'!$A$7:$P$38,2)))</f>
        <v>VALENTINE</v>
      </c>
      <c r="F29" s="170" t="str">
        <f>IF($D29="","",VLOOKUP($D29,'[1]Men  Si Main Draw Prep'!$A$7:$P$38,3))</f>
        <v>Krystan</v>
      </c>
      <c r="G29" s="170"/>
      <c r="H29" s="170">
        <f>IF($D29="","",VLOOKUP($D29,'[1]Men  Si Main Draw Prep'!$A$7:$P$38,4))</f>
        <v>0</v>
      </c>
      <c r="I29" s="200"/>
      <c r="J29" s="174"/>
      <c r="K29" s="174"/>
      <c r="L29" s="174"/>
      <c r="M29" s="198"/>
      <c r="N29" s="175"/>
      <c r="O29" s="362"/>
      <c r="P29" s="175"/>
      <c r="Q29" s="362"/>
      <c r="R29" s="179"/>
    </row>
    <row r="30" spans="1:18" s="180" customFormat="1" ht="9.6" customHeight="1">
      <c r="A30" s="182"/>
      <c r="B30" s="183"/>
      <c r="C30" s="183"/>
      <c r="D30" s="191"/>
      <c r="E30" s="174"/>
      <c r="F30" s="174"/>
      <c r="G30" s="184"/>
      <c r="H30" s="201"/>
      <c r="I30" s="192"/>
      <c r="J30" s="174"/>
      <c r="K30" s="174"/>
      <c r="L30" s="185" t="s">
        <v>16</v>
      </c>
      <c r="M30" s="193"/>
      <c r="N30" s="187" t="str">
        <f>UPPER(IF(OR(M30="a",M30="as"),L26,IF(OR(M30="b",M30="bs"),L34,)))</f>
        <v/>
      </c>
      <c r="O30" s="364"/>
      <c r="P30" s="175"/>
      <c r="Q30" s="362"/>
      <c r="R30" s="179"/>
    </row>
    <row r="31" spans="1:18" s="180" customFormat="1" ht="9.6" customHeight="1">
      <c r="A31" s="182">
        <v>13</v>
      </c>
      <c r="B31" s="170">
        <f>IF($D31="","",VLOOKUP($D31,'[1]Men  Si Main Draw Prep'!$A$7:$P$38,15))</f>
        <v>0</v>
      </c>
      <c r="C31" s="170" t="s">
        <v>214</v>
      </c>
      <c r="D31" s="171">
        <v>30</v>
      </c>
      <c r="E31" s="170" t="str">
        <f>UPPER(IF($D31="","",VLOOKUP($D31,'[1]Men  Si Main Draw Prep'!$A$7:$P$38,2)))</f>
        <v>CHAN</v>
      </c>
      <c r="F31" s="170" t="str">
        <f>IF($D31="","",VLOOKUP($D31,'[1]Men  Si Main Draw Prep'!$A$7:$P$38,3))</f>
        <v>Aaron</v>
      </c>
      <c r="G31" s="170"/>
      <c r="H31" s="170">
        <f>IF($D31="","",VLOOKUP($D31,'[1]Men  Si Main Draw Prep'!$A$7:$P$38,4))</f>
        <v>0</v>
      </c>
      <c r="I31" s="202"/>
      <c r="J31" s="174"/>
      <c r="K31" s="174"/>
      <c r="L31" s="174"/>
      <c r="M31" s="198"/>
      <c r="N31" s="174"/>
      <c r="O31" s="176"/>
      <c r="P31" s="175"/>
      <c r="Q31" s="362"/>
      <c r="R31" s="179"/>
    </row>
    <row r="32" spans="1:18" s="180" customFormat="1" ht="9.6" customHeight="1">
      <c r="A32" s="182"/>
      <c r="B32" s="183"/>
      <c r="C32" s="183"/>
      <c r="D32" s="191"/>
      <c r="E32" s="174"/>
      <c r="F32" s="174"/>
      <c r="G32" s="184"/>
      <c r="H32" s="185" t="s">
        <v>16</v>
      </c>
      <c r="I32" s="186"/>
      <c r="J32" s="187" t="str">
        <f>UPPER(IF(OR(I32="a",I32="as"),E31,IF(OR(I32="b",I32="bs"),E33,)))</f>
        <v/>
      </c>
      <c r="K32" s="187"/>
      <c r="L32" s="174"/>
      <c r="M32" s="198"/>
      <c r="N32" s="175"/>
      <c r="O32" s="176"/>
      <c r="P32" s="175"/>
      <c r="Q32" s="362"/>
      <c r="R32" s="179"/>
    </row>
    <row r="33" spans="1:18" s="180" customFormat="1" ht="9.6" customHeight="1">
      <c r="A33" s="182">
        <v>14</v>
      </c>
      <c r="B33" s="170">
        <f>IF($D33="","",VLOOKUP($D33,'[1]Men  Si Main Draw Prep'!$A$7:$P$38,15))</f>
        <v>0</v>
      </c>
      <c r="C33" s="170">
        <f>IF($D33="","",VLOOKUP($D33,'[1]Men  Si Main Draw Prep'!$A$7:$P$38,16))</f>
        <v>0</v>
      </c>
      <c r="D33" s="171">
        <v>24</v>
      </c>
      <c r="E33" s="170" t="str">
        <f>UPPER(IF($D33="","",VLOOKUP($D33,'[1]Men  Si Main Draw Prep'!$A$7:$P$38,2)))</f>
        <v xml:space="preserve">JAMES </v>
      </c>
      <c r="F33" s="170" t="str">
        <f>IF($D33="","",VLOOKUP($D33,'[1]Men  Si Main Draw Prep'!$A$7:$P$38,3))</f>
        <v>Kobe</v>
      </c>
      <c r="G33" s="170"/>
      <c r="H33" s="170">
        <f>IF($D33="","",VLOOKUP($D33,'[1]Men  Si Main Draw Prep'!$A$7:$P$38,4))</f>
        <v>0</v>
      </c>
      <c r="I33" s="189"/>
      <c r="J33" s="174"/>
      <c r="K33" s="190"/>
      <c r="L33" s="174"/>
      <c r="M33" s="198"/>
      <c r="N33" s="175"/>
      <c r="O33" s="176"/>
      <c r="P33" s="175"/>
      <c r="Q33" s="362"/>
      <c r="R33" s="179"/>
    </row>
    <row r="34" spans="1:18" s="180" customFormat="1" ht="9.6" customHeight="1">
      <c r="A34" s="182"/>
      <c r="B34" s="183"/>
      <c r="C34" s="183"/>
      <c r="D34" s="191"/>
      <c r="E34" s="174"/>
      <c r="F34" s="174"/>
      <c r="G34" s="184"/>
      <c r="H34" s="174"/>
      <c r="I34" s="192"/>
      <c r="J34" s="185" t="s">
        <v>16</v>
      </c>
      <c r="K34" s="193"/>
      <c r="L34" s="187" t="str">
        <f>UPPER(IF(OR(K34="a",K34="as"),J32,IF(OR(K34="b",K34="bs"),J36,)))</f>
        <v/>
      </c>
      <c r="M34" s="204"/>
      <c r="N34" s="175"/>
      <c r="O34" s="176"/>
      <c r="P34" s="175"/>
      <c r="Q34" s="362"/>
      <c r="R34" s="179"/>
    </row>
    <row r="35" spans="1:18" s="180" customFormat="1" ht="9.6" customHeight="1">
      <c r="A35" s="182">
        <v>15</v>
      </c>
      <c r="B35" s="170">
        <f>IF($D35="","",VLOOKUP($D35,'[1]Men  Si Main Draw Prep'!$A$7:$P$38,15))</f>
        <v>0</v>
      </c>
      <c r="C35" s="170">
        <f>IF($D35="","",VLOOKUP($D35,'[1]Men  Si Main Draw Prep'!$A$7:$P$38,16))</f>
        <v>0</v>
      </c>
      <c r="D35" s="171">
        <v>12</v>
      </c>
      <c r="E35" s="170" t="str">
        <f>UPPER(IF($D35="","",VLOOKUP($D35,'[1]Men  Si Main Draw Prep'!$A$7:$P$38,2)))</f>
        <v>GRAZETTE</v>
      </c>
      <c r="F35" s="170" t="str">
        <f>IF($D35="","",VLOOKUP($D35,'[1]Men  Si Main Draw Prep'!$A$7:$P$38,3))</f>
        <v>Ivor</v>
      </c>
      <c r="G35" s="170"/>
      <c r="H35" s="170">
        <f>IF($D35="","",VLOOKUP($D35,'[1]Men  Si Main Draw Prep'!$A$7:$P$38,4))</f>
        <v>0</v>
      </c>
      <c r="I35" s="173"/>
      <c r="J35" s="174"/>
      <c r="K35" s="197"/>
      <c r="L35" s="174"/>
      <c r="M35" s="196"/>
      <c r="N35" s="175"/>
      <c r="O35" s="176"/>
      <c r="P35" s="175"/>
      <c r="Q35" s="362"/>
      <c r="R35" s="179"/>
    </row>
    <row r="36" spans="1:18" s="180" customFormat="1" ht="9.6" customHeight="1">
      <c r="A36" s="182"/>
      <c r="B36" s="183"/>
      <c r="C36" s="183"/>
      <c r="D36" s="183"/>
      <c r="E36" s="174"/>
      <c r="F36" s="174"/>
      <c r="G36" s="184"/>
      <c r="H36" s="185" t="s">
        <v>16</v>
      </c>
      <c r="I36" s="186"/>
      <c r="J36" s="187" t="str">
        <f>UPPER(IF(OR(I36="a",I36="as"),E35,IF(OR(I36="b",I36="bs"),E37,)))</f>
        <v/>
      </c>
      <c r="K36" s="199"/>
      <c r="L36" s="174"/>
      <c r="M36" s="196"/>
      <c r="N36" s="175"/>
      <c r="O36" s="176"/>
      <c r="P36" s="175"/>
      <c r="Q36" s="362"/>
      <c r="R36" s="179"/>
    </row>
    <row r="37" spans="1:18" s="180" customFormat="1" ht="9.6" customHeight="1">
      <c r="A37" s="169">
        <v>16</v>
      </c>
      <c r="B37" s="170">
        <f>IF($D37="","",VLOOKUP($D37,'[1]Men  Si Main Draw Prep'!$A$7:$P$38,15))</f>
        <v>0</v>
      </c>
      <c r="C37" s="170">
        <f>IF($D37="","",VLOOKUP($D37,'[1]Men  Si Main Draw Prep'!$A$7:$P$38,16))</f>
        <v>0</v>
      </c>
      <c r="D37" s="171">
        <v>6</v>
      </c>
      <c r="E37" s="172" t="str">
        <f>UPPER(IF($D37="","",VLOOKUP($D37,'[1]Men  Si Main Draw Prep'!$A$7:$P$38,2)))</f>
        <v>LEWIS</v>
      </c>
      <c r="F37" s="172" t="str">
        <f>IF($D37="","",VLOOKUP($D37,'[1]Men  Si Main Draw Prep'!$A$7:$P$38,3))</f>
        <v>Javier</v>
      </c>
      <c r="G37" s="172"/>
      <c r="H37" s="172">
        <f>IF($D37="","",VLOOKUP($D37,'[1]Men  Si Main Draw Prep'!$A$7:$P$38,4))</f>
        <v>0</v>
      </c>
      <c r="I37" s="200"/>
      <c r="J37" s="174"/>
      <c r="K37" s="174"/>
      <c r="L37" s="174"/>
      <c r="M37" s="196"/>
      <c r="N37" s="176"/>
      <c r="O37" s="176"/>
      <c r="P37" s="175"/>
      <c r="Q37" s="362"/>
      <c r="R37" s="179"/>
    </row>
    <row r="38" spans="1:18" s="180" customFormat="1" ht="9.6" customHeight="1">
      <c r="A38" s="182"/>
      <c r="B38" s="183"/>
      <c r="C38" s="183"/>
      <c r="D38" s="183"/>
      <c r="E38" s="174"/>
      <c r="F38" s="174"/>
      <c r="G38" s="184"/>
      <c r="H38" s="174"/>
      <c r="I38" s="192"/>
      <c r="J38" s="174"/>
      <c r="K38" s="174"/>
      <c r="L38" s="174"/>
      <c r="M38" s="196"/>
      <c r="N38" s="365" t="s">
        <v>215</v>
      </c>
      <c r="O38" s="366"/>
      <c r="P38" s="187" t="str">
        <f>UPPER(IF(OR(O39="a",O39="as"),P22,IF(OR(O39="b",O39="bs"),P54,)))</f>
        <v/>
      </c>
      <c r="Q38" s="367"/>
      <c r="R38" s="179"/>
    </row>
    <row r="39" spans="1:18" s="180" customFormat="1" ht="9.6" customHeight="1">
      <c r="A39" s="169">
        <v>17</v>
      </c>
      <c r="B39" s="170">
        <f>IF($D39="","",VLOOKUP($D39,'[1]Men  Si Main Draw Prep'!$A$7:$P$38,15))</f>
        <v>0</v>
      </c>
      <c r="C39" s="170">
        <f>IF($D39="","",VLOOKUP($D39,'[1]Men  Si Main Draw Prep'!$A$7:$P$38,16))</f>
        <v>0</v>
      </c>
      <c r="D39" s="171">
        <v>8</v>
      </c>
      <c r="E39" s="172" t="str">
        <f>UPPER(IF($D39="","",VLOOKUP($D39,'[1]Men  Si Main Draw Prep'!$A$7:$P$38,2)))</f>
        <v>WARD</v>
      </c>
      <c r="F39" s="172" t="str">
        <f>IF($D39="","",VLOOKUP($D39,'[1]Men  Si Main Draw Prep'!$A$7:$P$38,3))</f>
        <v>Jerome</v>
      </c>
      <c r="G39" s="172"/>
      <c r="H39" s="172">
        <f>IF($D39="","",VLOOKUP($D39,'[1]Men  Si Main Draw Prep'!$A$7:$P$38,4))</f>
        <v>0</v>
      </c>
      <c r="I39" s="173"/>
      <c r="J39" s="174"/>
      <c r="K39" s="174"/>
      <c r="L39" s="174"/>
      <c r="M39" s="196"/>
      <c r="N39" s="185" t="s">
        <v>16</v>
      </c>
      <c r="O39" s="368"/>
      <c r="P39" s="174"/>
      <c r="Q39" s="362"/>
      <c r="R39" s="179"/>
    </row>
    <row r="40" spans="1:18" s="180" customFormat="1" ht="9.6" customHeight="1">
      <c r="A40" s="182"/>
      <c r="B40" s="183"/>
      <c r="C40" s="183"/>
      <c r="D40" s="183"/>
      <c r="E40" s="174"/>
      <c r="F40" s="174"/>
      <c r="G40" s="184"/>
      <c r="H40" s="185" t="s">
        <v>16</v>
      </c>
      <c r="I40" s="186"/>
      <c r="J40" s="187" t="str">
        <f>UPPER(IF(OR(I40="a",I40="as"),E39,IF(OR(I40="b",I40="bs"),E41,)))</f>
        <v/>
      </c>
      <c r="K40" s="187"/>
      <c r="L40" s="174"/>
      <c r="M40" s="196"/>
      <c r="N40" s="175"/>
      <c r="O40" s="176"/>
      <c r="P40" s="175"/>
      <c r="Q40" s="362"/>
      <c r="R40" s="179"/>
    </row>
    <row r="41" spans="1:18" s="180" customFormat="1" ht="9.6" customHeight="1">
      <c r="A41" s="182">
        <v>18</v>
      </c>
      <c r="B41" s="170">
        <f>IF($D41="","",VLOOKUP($D41,'[1]Men  Si Main Draw Prep'!$A$7:$P$38,15))</f>
        <v>0</v>
      </c>
      <c r="C41" s="170">
        <f>IF($D41="","",VLOOKUP($D41,'[1]Men  Si Main Draw Prep'!$A$7:$P$38,16))</f>
        <v>0</v>
      </c>
      <c r="D41" s="171">
        <v>9</v>
      </c>
      <c r="E41" s="170" t="str">
        <f>UPPER(IF($D41="","",VLOOKUP($D41,'[1]Men  Si Main Draw Prep'!$A$7:$P$38,2)))</f>
        <v>ROBINSON</v>
      </c>
      <c r="F41" s="170" t="str">
        <f>IF($D41="","",VLOOKUP($D41,'[1]Men  Si Main Draw Prep'!$A$7:$P$38,3))</f>
        <v>Gian Luc</v>
      </c>
      <c r="G41" s="170"/>
      <c r="H41" s="170">
        <f>IF($D41="","",VLOOKUP($D41,'[1]Men  Si Main Draw Prep'!$A$7:$P$38,4))</f>
        <v>0</v>
      </c>
      <c r="I41" s="189"/>
      <c r="J41" s="174"/>
      <c r="K41" s="190"/>
      <c r="L41" s="174"/>
      <c r="M41" s="196"/>
      <c r="N41" s="175"/>
      <c r="O41" s="176"/>
      <c r="P41" s="175"/>
      <c r="Q41" s="362"/>
      <c r="R41" s="179"/>
    </row>
    <row r="42" spans="1:18" s="180" customFormat="1" ht="9.6" customHeight="1">
      <c r="A42" s="182"/>
      <c r="B42" s="183"/>
      <c r="C42" s="183"/>
      <c r="D42" s="191"/>
      <c r="E42" s="174"/>
      <c r="F42" s="174"/>
      <c r="G42" s="184"/>
      <c r="H42" s="174"/>
      <c r="I42" s="192"/>
      <c r="J42" s="185" t="s">
        <v>16</v>
      </c>
      <c r="K42" s="193"/>
      <c r="L42" s="187" t="str">
        <f>UPPER(IF(OR(K42="a",K42="as"),J40,IF(OR(K42="b",K42="bs"),J44,)))</f>
        <v/>
      </c>
      <c r="M42" s="194"/>
      <c r="N42" s="175"/>
      <c r="O42" s="176"/>
      <c r="P42" s="175"/>
      <c r="Q42" s="362"/>
      <c r="R42" s="179"/>
    </row>
    <row r="43" spans="1:18" s="180" customFormat="1" ht="9.6" customHeight="1">
      <c r="A43" s="182">
        <v>19</v>
      </c>
      <c r="B43" s="170">
        <f>IF($D43="","",VLOOKUP($D43,'[1]Men  Si Main Draw Prep'!$A$7:$P$38,15))</f>
        <v>0</v>
      </c>
      <c r="C43" s="170" t="s">
        <v>214</v>
      </c>
      <c r="D43" s="171">
        <v>26</v>
      </c>
      <c r="E43" s="170" t="str">
        <f>UPPER(IF($D43="","",VLOOKUP($D43,'[1]Men  Si Main Draw Prep'!$A$7:$P$38,2)))</f>
        <v>LAQUIS</v>
      </c>
      <c r="F43" s="170" t="str">
        <f>IF($D43="","",VLOOKUP($D43,'[1]Men  Si Main Draw Prep'!$A$7:$P$38,3))</f>
        <v>Edward</v>
      </c>
      <c r="G43" s="170"/>
      <c r="H43" s="170">
        <f>IF($D43="","",VLOOKUP($D43,'[1]Men  Si Main Draw Prep'!$A$7:$P$38,4))</f>
        <v>0</v>
      </c>
      <c r="I43" s="173"/>
      <c r="J43" s="174"/>
      <c r="K43" s="197"/>
      <c r="L43" s="174"/>
      <c r="M43" s="198"/>
      <c r="N43" s="175"/>
      <c r="O43" s="176"/>
      <c r="P43" s="175"/>
      <c r="Q43" s="362"/>
      <c r="R43" s="179"/>
    </row>
    <row r="44" spans="1:18" s="180" customFormat="1" ht="9.6" customHeight="1">
      <c r="A44" s="182"/>
      <c r="B44" s="183"/>
      <c r="C44" s="183"/>
      <c r="D44" s="191"/>
      <c r="E44" s="174"/>
      <c r="F44" s="174"/>
      <c r="G44" s="184"/>
      <c r="H44" s="185" t="s">
        <v>16</v>
      </c>
      <c r="I44" s="186"/>
      <c r="J44" s="187" t="str">
        <f>UPPER(IF(OR(I44="a",I44="as"),E43,IF(OR(I44="b",I44="bs"),E45,)))</f>
        <v/>
      </c>
      <c r="K44" s="199"/>
      <c r="L44" s="174"/>
      <c r="M44" s="198"/>
      <c r="N44" s="175"/>
      <c r="O44" s="176"/>
      <c r="P44" s="175"/>
      <c r="Q44" s="362"/>
      <c r="R44" s="179"/>
    </row>
    <row r="45" spans="1:18" s="180" customFormat="1" ht="9.6" customHeight="1">
      <c r="A45" s="182">
        <v>20</v>
      </c>
      <c r="B45" s="170">
        <f>IF($D45="","",VLOOKUP($D45,'[1]Men  Si Main Draw Prep'!$A$7:$P$38,15))</f>
        <v>0</v>
      </c>
      <c r="C45" s="170">
        <f>IF($D45="","",VLOOKUP($D45,'[1]Men  Si Main Draw Prep'!$A$7:$P$38,16))</f>
        <v>0</v>
      </c>
      <c r="D45" s="171">
        <v>16</v>
      </c>
      <c r="E45" s="170" t="str">
        <f>UPPER(IF($D45="","",VLOOKUP($D45,'[1]Men  Si Main Draw Prep'!$A$7:$P$38,2)))</f>
        <v>HACKSHAW</v>
      </c>
      <c r="F45" s="170" t="str">
        <f>IF($D45="","",VLOOKUP($D45,'[1]Men  Si Main Draw Prep'!$A$7:$P$38,3))</f>
        <v>Scott</v>
      </c>
      <c r="G45" s="170"/>
      <c r="H45" s="170">
        <f>IF($D45="","",VLOOKUP($D45,'[1]Men  Si Main Draw Prep'!$A$7:$P$38,4))</f>
        <v>0</v>
      </c>
      <c r="I45" s="200"/>
      <c r="J45" s="174"/>
      <c r="K45" s="174"/>
      <c r="L45" s="174"/>
      <c r="M45" s="198"/>
      <c r="N45" s="175"/>
      <c r="O45" s="176"/>
      <c r="P45" s="175"/>
      <c r="Q45" s="362"/>
      <c r="R45" s="179"/>
    </row>
    <row r="46" spans="1:18" s="180" customFormat="1" ht="9.6" customHeight="1">
      <c r="A46" s="182"/>
      <c r="B46" s="183"/>
      <c r="C46" s="183"/>
      <c r="D46" s="191"/>
      <c r="E46" s="174"/>
      <c r="F46" s="174"/>
      <c r="G46" s="184"/>
      <c r="H46" s="201"/>
      <c r="I46" s="192"/>
      <c r="J46" s="174"/>
      <c r="K46" s="174"/>
      <c r="L46" s="185" t="s">
        <v>16</v>
      </c>
      <c r="M46" s="193"/>
      <c r="N46" s="187" t="str">
        <f>UPPER(IF(OR(M46="a",M46="as"),L42,IF(OR(M46="b",M46="bs"),L50,)))</f>
        <v/>
      </c>
      <c r="O46" s="363"/>
      <c r="P46" s="175"/>
      <c r="Q46" s="362"/>
      <c r="R46" s="179"/>
    </row>
    <row r="47" spans="1:18" s="180" customFormat="1" ht="9.6" customHeight="1">
      <c r="A47" s="182">
        <v>21</v>
      </c>
      <c r="B47" s="170">
        <f>IF($D47="","",VLOOKUP($D47,'[1]Men  Si Main Draw Prep'!$A$7:$P$38,15))</f>
        <v>0</v>
      </c>
      <c r="C47" s="170">
        <f>IF($D47="","",VLOOKUP($D47,'[1]Men  Si Main Draw Prep'!$A$7:$P$38,16))</f>
        <v>0</v>
      </c>
      <c r="D47" s="171">
        <v>11</v>
      </c>
      <c r="E47" s="170" t="str">
        <f>UPPER(IF($D47="","",VLOOKUP($D47,'[1]Men  Si Main Draw Prep'!$A$7:$P$38,2)))</f>
        <v>PATRICK</v>
      </c>
      <c r="F47" s="170" t="str">
        <f>IF($D47="","",VLOOKUP($D47,'[1]Men  Si Main Draw Prep'!$A$7:$P$38,3))</f>
        <v>Nkrumah</v>
      </c>
      <c r="G47" s="170"/>
      <c r="H47" s="170">
        <f>IF($D47="","",VLOOKUP($D47,'[1]Men  Si Main Draw Prep'!$A$7:$P$38,4))</f>
        <v>0</v>
      </c>
      <c r="I47" s="202"/>
      <c r="J47" s="174"/>
      <c r="K47" s="174"/>
      <c r="L47" s="174"/>
      <c r="M47" s="198"/>
      <c r="N47" s="174"/>
      <c r="O47" s="362"/>
      <c r="P47" s="175"/>
      <c r="Q47" s="362"/>
      <c r="R47" s="179"/>
    </row>
    <row r="48" spans="1:18" s="180" customFormat="1" ht="9.6" customHeight="1">
      <c r="A48" s="182"/>
      <c r="B48" s="183"/>
      <c r="C48" s="183"/>
      <c r="D48" s="191"/>
      <c r="E48" s="174"/>
      <c r="F48" s="174"/>
      <c r="G48" s="184"/>
      <c r="H48" s="185" t="s">
        <v>16</v>
      </c>
      <c r="I48" s="186"/>
      <c r="J48" s="187" t="str">
        <f>UPPER(IF(OR(I48="a",I48="as"),E47,IF(OR(I48="b",I48="bs"),E49,)))</f>
        <v/>
      </c>
      <c r="K48" s="187"/>
      <c r="L48" s="174"/>
      <c r="M48" s="198"/>
      <c r="N48" s="175"/>
      <c r="O48" s="362"/>
      <c r="P48" s="175"/>
      <c r="Q48" s="362"/>
      <c r="R48" s="179"/>
    </row>
    <row r="49" spans="1:18" s="180" customFormat="1" ht="9.6" customHeight="1">
      <c r="A49" s="182">
        <v>22</v>
      </c>
      <c r="B49" s="170">
        <f>IF($D49="","",VLOOKUP($D49,'[1]Men  Si Main Draw Prep'!$A$7:$P$38,15))</f>
        <v>0</v>
      </c>
      <c r="C49" s="170" t="s">
        <v>214</v>
      </c>
      <c r="D49" s="171">
        <v>31</v>
      </c>
      <c r="E49" s="170" t="str">
        <f>UPPER(IF($D49="","",VLOOKUP($D49,'[1]Men  Si Main Draw Prep'!$A$7:$P$38,2)))</f>
        <v>JEARY</v>
      </c>
      <c r="F49" s="170" t="str">
        <f>IF($D49="","",VLOOKUP($D49,'[1]Men  Si Main Draw Prep'!$A$7:$P$38,3))</f>
        <v>Ethan</v>
      </c>
      <c r="G49" s="170"/>
      <c r="H49" s="170">
        <f>IF($D49="","",VLOOKUP($D49,'[1]Men  Si Main Draw Prep'!$A$7:$P$38,4))</f>
        <v>0</v>
      </c>
      <c r="I49" s="189"/>
      <c r="J49" s="174"/>
      <c r="K49" s="190"/>
      <c r="L49" s="174"/>
      <c r="M49" s="198"/>
      <c r="N49" s="175"/>
      <c r="O49" s="362"/>
      <c r="P49" s="175"/>
      <c r="Q49" s="362"/>
      <c r="R49" s="179"/>
    </row>
    <row r="50" spans="1:18" s="180" customFormat="1" ht="9.6" customHeight="1">
      <c r="A50" s="182"/>
      <c r="B50" s="183"/>
      <c r="C50" s="183"/>
      <c r="D50" s="191"/>
      <c r="E50" s="174"/>
      <c r="F50" s="174"/>
      <c r="G50" s="184"/>
      <c r="H50" s="174"/>
      <c r="I50" s="192"/>
      <c r="J50" s="185" t="s">
        <v>16</v>
      </c>
      <c r="K50" s="193"/>
      <c r="L50" s="187" t="str">
        <f>UPPER(IF(OR(K50="a",K50="as"),J48,IF(OR(K50="b",K50="bs"),J52,)))</f>
        <v/>
      </c>
      <c r="M50" s="204"/>
      <c r="N50" s="175"/>
      <c r="O50" s="362"/>
      <c r="P50" s="175"/>
      <c r="Q50" s="362"/>
      <c r="R50" s="179"/>
    </row>
    <row r="51" spans="1:18" s="180" customFormat="1" ht="9.6" customHeight="1">
      <c r="A51" s="182">
        <v>23</v>
      </c>
      <c r="B51" s="170">
        <f>IF($D51="","",VLOOKUP($D51,'[1]Men  Si Main Draw Prep'!$A$7:$P$38,15))</f>
        <v>0</v>
      </c>
      <c r="C51" s="170">
        <f>IF($D51="","",VLOOKUP($D51,'[1]Men  Si Main Draw Prep'!$A$7:$P$38,16))</f>
        <v>0</v>
      </c>
      <c r="D51" s="171">
        <v>18</v>
      </c>
      <c r="E51" s="170" t="str">
        <f>UPPER(IF($D51="","",VLOOKUP($D51,'[1]Men  Si Main Draw Prep'!$A$7:$P$38,2)))</f>
        <v>DENOON</v>
      </c>
      <c r="F51" s="170" t="str">
        <f>IF($D51="","",VLOOKUP($D51,'[1]Men  Si Main Draw Prep'!$A$7:$P$38,3))</f>
        <v>Dunstan</v>
      </c>
      <c r="G51" s="170"/>
      <c r="H51" s="170">
        <f>IF($D51="","",VLOOKUP($D51,'[1]Men  Si Main Draw Prep'!$A$7:$P$38,4))</f>
        <v>0</v>
      </c>
      <c r="I51" s="173"/>
      <c r="J51" s="174"/>
      <c r="K51" s="197"/>
      <c r="L51" s="174"/>
      <c r="M51" s="196"/>
      <c r="N51" s="175"/>
      <c r="O51" s="362"/>
      <c r="P51" s="175"/>
      <c r="Q51" s="362"/>
      <c r="R51" s="179"/>
    </row>
    <row r="52" spans="1:18" s="180" customFormat="1" ht="9.6" customHeight="1">
      <c r="A52" s="182"/>
      <c r="B52" s="183"/>
      <c r="C52" s="183"/>
      <c r="D52" s="183"/>
      <c r="E52" s="174"/>
      <c r="F52" s="174"/>
      <c r="G52" s="184"/>
      <c r="H52" s="185" t="s">
        <v>16</v>
      </c>
      <c r="I52" s="186"/>
      <c r="J52" s="187" t="str">
        <f>UPPER(IF(OR(I52="a",I52="as"),E51,IF(OR(I52="b",I52="bs"),E53,)))</f>
        <v/>
      </c>
      <c r="K52" s="199"/>
      <c r="L52" s="174"/>
      <c r="M52" s="196"/>
      <c r="N52" s="175"/>
      <c r="O52" s="362"/>
      <c r="P52" s="175"/>
      <c r="Q52" s="362"/>
      <c r="R52" s="179"/>
    </row>
    <row r="53" spans="1:18" s="180" customFormat="1" ht="9.6" customHeight="1">
      <c r="A53" s="169">
        <v>24</v>
      </c>
      <c r="B53" s="170">
        <f>IF($D53="","",VLOOKUP($D53,'[1]Men  Si Main Draw Prep'!$A$7:$P$38,15))</f>
        <v>0</v>
      </c>
      <c r="C53" s="170">
        <f>IF($D53="","",VLOOKUP($D53,'[1]Men  Si Main Draw Prep'!$A$7:$P$38,16))</f>
        <v>0</v>
      </c>
      <c r="D53" s="171">
        <v>3</v>
      </c>
      <c r="E53" s="172" t="str">
        <f>UPPER(IF($D53="","",VLOOKUP($D53,'[1]Men  Si Main Draw Prep'!$A$7:$P$38,2)))</f>
        <v>DE CAIRES</v>
      </c>
      <c r="F53" s="172" t="str">
        <f>IF($D53="","",VLOOKUP($D53,'[1]Men  Si Main Draw Prep'!$A$7:$P$38,3))</f>
        <v>Luke</v>
      </c>
      <c r="G53" s="172"/>
      <c r="H53" s="172">
        <f>IF($D53="","",VLOOKUP($D53,'[1]Men  Si Main Draw Prep'!$A$7:$P$38,4))</f>
        <v>0</v>
      </c>
      <c r="I53" s="200"/>
      <c r="J53" s="174"/>
      <c r="K53" s="174"/>
      <c r="L53" s="174"/>
      <c r="M53" s="196"/>
      <c r="N53" s="175"/>
      <c r="O53" s="362"/>
      <c r="P53" s="175"/>
      <c r="Q53" s="362"/>
      <c r="R53" s="179"/>
    </row>
    <row r="54" spans="1:18" s="180" customFormat="1" ht="9.6" customHeight="1">
      <c r="A54" s="182"/>
      <c r="B54" s="183"/>
      <c r="C54" s="183"/>
      <c r="D54" s="183"/>
      <c r="E54" s="201"/>
      <c r="F54" s="201"/>
      <c r="G54" s="205"/>
      <c r="H54" s="201"/>
      <c r="I54" s="192"/>
      <c r="J54" s="174"/>
      <c r="K54" s="174"/>
      <c r="L54" s="174"/>
      <c r="M54" s="196"/>
      <c r="N54" s="185" t="s">
        <v>16</v>
      </c>
      <c r="O54" s="193"/>
      <c r="P54" s="187" t="str">
        <f>UPPER(IF(OR(O54="a",O54="as"),N46,IF(OR(O54="b",O54="bs"),N62,)))</f>
        <v/>
      </c>
      <c r="Q54" s="364"/>
      <c r="R54" s="179"/>
    </row>
    <row r="55" spans="1:18" s="180" customFormat="1" ht="9.6" customHeight="1">
      <c r="A55" s="169">
        <v>25</v>
      </c>
      <c r="B55" s="170">
        <f>IF($D55="","",VLOOKUP($D55,'[1]Men  Si Main Draw Prep'!$A$7:$P$38,15))</f>
        <v>0</v>
      </c>
      <c r="C55" s="170">
        <f>IF($D55="","",VLOOKUP($D55,'[1]Men  Si Main Draw Prep'!$A$7:$P$38,16))</f>
        <v>0</v>
      </c>
      <c r="D55" s="171">
        <v>7</v>
      </c>
      <c r="E55" s="172" t="str">
        <f>UPPER(IF($D55="","",VLOOKUP($D55,'[1]Men  Si Main Draw Prep'!$A$7:$P$38,2)))</f>
        <v>ABRAHAM</v>
      </c>
      <c r="F55" s="172" t="str">
        <f>IF($D55="","",VLOOKUP($D55,'[1]Men  Si Main Draw Prep'!$A$7:$P$38,3))</f>
        <v>Joshua</v>
      </c>
      <c r="G55" s="172"/>
      <c r="H55" s="172">
        <f>IF($D55="","",VLOOKUP($D55,'[1]Men  Si Main Draw Prep'!$A$7:$P$38,4))</f>
        <v>0</v>
      </c>
      <c r="I55" s="173"/>
      <c r="J55" s="174"/>
      <c r="K55" s="174"/>
      <c r="L55" s="174"/>
      <c r="M55" s="196"/>
      <c r="N55" s="175"/>
      <c r="O55" s="362"/>
      <c r="P55" s="174"/>
      <c r="Q55" s="176"/>
      <c r="R55" s="179"/>
    </row>
    <row r="56" spans="1:18" s="180" customFormat="1" ht="9.6" customHeight="1">
      <c r="A56" s="182"/>
      <c r="B56" s="183"/>
      <c r="C56" s="183"/>
      <c r="D56" s="183"/>
      <c r="E56" s="174"/>
      <c r="F56" s="174"/>
      <c r="G56" s="184"/>
      <c r="H56" s="185" t="s">
        <v>16</v>
      </c>
      <c r="I56" s="186"/>
      <c r="J56" s="187" t="str">
        <f>UPPER(IF(OR(I56="a",I56="as"),E55,IF(OR(I56="b",I56="bs"),E57,)))</f>
        <v/>
      </c>
      <c r="K56" s="187"/>
      <c r="L56" s="174"/>
      <c r="M56" s="196"/>
      <c r="N56" s="175"/>
      <c r="O56" s="362"/>
      <c r="P56" s="175"/>
      <c r="Q56" s="176"/>
      <c r="R56" s="179"/>
    </row>
    <row r="57" spans="1:18" s="180" customFormat="1" ht="9.6" customHeight="1">
      <c r="A57" s="182">
        <v>26</v>
      </c>
      <c r="B57" s="170">
        <f>IF($D57="","",VLOOKUP($D57,'[1]Men  Si Main Draw Prep'!$A$7:$P$38,15))</f>
        <v>0</v>
      </c>
      <c r="C57" s="170">
        <f>IF($D57="","",VLOOKUP($D57,'[1]Men  Si Main Draw Prep'!$A$7:$P$38,16))</f>
        <v>0</v>
      </c>
      <c r="D57" s="171">
        <v>13</v>
      </c>
      <c r="E57" s="170" t="str">
        <f>UPPER(IF($D57="","",VLOOKUP($D57,'[1]Men  Si Main Draw Prep'!$A$7:$P$38,2)))</f>
        <v>THOMAS</v>
      </c>
      <c r="F57" s="170" t="str">
        <f>IF($D57="","",VLOOKUP($D57,'[1]Men  Si Main Draw Prep'!$A$7:$P$38,3))</f>
        <v>Ryan</v>
      </c>
      <c r="G57" s="170"/>
      <c r="H57" s="170">
        <f>IF($D57="","",VLOOKUP($D57,'[1]Men  Si Main Draw Prep'!$A$7:$P$38,4))</f>
        <v>0</v>
      </c>
      <c r="I57" s="189"/>
      <c r="J57" s="174"/>
      <c r="K57" s="190"/>
      <c r="L57" s="174"/>
      <c r="M57" s="196"/>
      <c r="N57" s="175"/>
      <c r="O57" s="362"/>
      <c r="P57" s="175"/>
      <c r="Q57" s="176"/>
      <c r="R57" s="179"/>
    </row>
    <row r="58" spans="1:18" s="180" customFormat="1" ht="9.6" customHeight="1">
      <c r="A58" s="182"/>
      <c r="B58" s="183"/>
      <c r="C58" s="183"/>
      <c r="D58" s="191"/>
      <c r="E58" s="174"/>
      <c r="F58" s="174"/>
      <c r="G58" s="184"/>
      <c r="H58" s="174"/>
      <c r="I58" s="192"/>
      <c r="J58" s="185" t="s">
        <v>16</v>
      </c>
      <c r="K58" s="193"/>
      <c r="L58" s="187" t="str">
        <f>UPPER(IF(OR(K58="a",K58="as"),J56,IF(OR(K58="b",K58="bs"),J60,)))</f>
        <v/>
      </c>
      <c r="M58" s="194"/>
      <c r="N58" s="175"/>
      <c r="O58" s="362"/>
      <c r="P58" s="175"/>
      <c r="Q58" s="176"/>
      <c r="R58" s="179"/>
    </row>
    <row r="59" spans="1:18" s="180" customFormat="1" ht="9.6" customHeight="1">
      <c r="A59" s="182">
        <v>27</v>
      </c>
      <c r="B59" s="170">
        <f>IF($D59="","",VLOOKUP($D59,'[1]Men  Si Main Draw Prep'!$A$7:$P$38,15))</f>
        <v>0</v>
      </c>
      <c r="C59" s="170">
        <f>IF($D59="","",VLOOKUP($D59,'[1]Men  Si Main Draw Prep'!$A$7:$P$38,16))</f>
        <v>0</v>
      </c>
      <c r="D59" s="171">
        <v>21</v>
      </c>
      <c r="E59" s="170" t="str">
        <f>UPPER(IF($D59="","",VLOOKUP($D59,'[1]Men  Si Main Draw Prep'!$A$7:$P$38,2)))</f>
        <v>TOM</v>
      </c>
      <c r="F59" s="170" t="str">
        <f>IF($D59="","",VLOOKUP($D59,'[1]Men  Si Main Draw Prep'!$A$7:$P$38,3))</f>
        <v>Brandon</v>
      </c>
      <c r="G59" s="170"/>
      <c r="H59" s="170">
        <f>IF($D59="","",VLOOKUP($D59,'[1]Men  Si Main Draw Prep'!$A$7:$P$38,4))</f>
        <v>0</v>
      </c>
      <c r="I59" s="173"/>
      <c r="J59" s="174"/>
      <c r="K59" s="197"/>
      <c r="L59" s="174"/>
      <c r="M59" s="198"/>
      <c r="N59" s="175"/>
      <c r="O59" s="362"/>
      <c r="P59" s="175"/>
      <c r="Q59" s="176"/>
      <c r="R59" s="212"/>
    </row>
    <row r="60" spans="1:18" s="180" customFormat="1" ht="9.6" customHeight="1">
      <c r="A60" s="182"/>
      <c r="B60" s="183"/>
      <c r="C60" s="183"/>
      <c r="D60" s="191"/>
      <c r="E60" s="174"/>
      <c r="F60" s="174"/>
      <c r="G60" s="184"/>
      <c r="H60" s="185" t="s">
        <v>16</v>
      </c>
      <c r="I60" s="186"/>
      <c r="J60" s="187" t="str">
        <f>UPPER(IF(OR(I60="a",I60="as"),E59,IF(OR(I60="b",I60="bs"),E61,)))</f>
        <v/>
      </c>
      <c r="K60" s="199"/>
      <c r="L60" s="174"/>
      <c r="M60" s="198"/>
      <c r="N60" s="175"/>
      <c r="O60" s="362"/>
      <c r="P60" s="175"/>
      <c r="Q60" s="176"/>
      <c r="R60" s="179"/>
    </row>
    <row r="61" spans="1:18" s="180" customFormat="1" ht="9.6" customHeight="1">
      <c r="A61" s="182">
        <v>28</v>
      </c>
      <c r="B61" s="170">
        <f>IF($D61="","",VLOOKUP($D61,'[1]Men  Si Main Draw Prep'!$A$7:$P$38,15))</f>
        <v>0</v>
      </c>
      <c r="C61" s="170" t="s">
        <v>214</v>
      </c>
      <c r="D61" s="171">
        <v>30</v>
      </c>
      <c r="E61" s="170" t="s">
        <v>216</v>
      </c>
      <c r="F61" s="170" t="s">
        <v>217</v>
      </c>
      <c r="G61" s="170"/>
      <c r="H61" s="170">
        <f>IF($D61="","",VLOOKUP($D61,'[1]Men  Si Main Draw Prep'!$A$7:$P$38,4))</f>
        <v>0</v>
      </c>
      <c r="I61" s="200"/>
      <c r="J61" s="174"/>
      <c r="K61" s="174"/>
      <c r="L61" s="174"/>
      <c r="M61" s="198"/>
      <c r="N61" s="175"/>
      <c r="O61" s="362"/>
      <c r="P61" s="175"/>
      <c r="Q61" s="176"/>
      <c r="R61" s="179"/>
    </row>
    <row r="62" spans="1:18" s="180" customFormat="1" ht="9.6" customHeight="1">
      <c r="A62" s="182"/>
      <c r="B62" s="183"/>
      <c r="C62" s="183"/>
      <c r="D62" s="191"/>
      <c r="E62" s="174"/>
      <c r="F62" s="174"/>
      <c r="G62" s="184"/>
      <c r="H62" s="201"/>
      <c r="I62" s="192"/>
      <c r="J62" s="174"/>
      <c r="K62" s="174"/>
      <c r="L62" s="185" t="s">
        <v>16</v>
      </c>
      <c r="M62" s="193"/>
      <c r="N62" s="187" t="str">
        <f>UPPER(IF(OR(M62="a",M62="as"),L58,IF(OR(M62="b",M62="bs"),L66,)))</f>
        <v/>
      </c>
      <c r="O62" s="364"/>
      <c r="P62" s="175"/>
      <c r="Q62" s="176"/>
      <c r="R62" s="179"/>
    </row>
    <row r="63" spans="1:18" s="180" customFormat="1" ht="9.6" customHeight="1">
      <c r="A63" s="182">
        <v>29</v>
      </c>
      <c r="B63" s="170">
        <f>IF($D63="","",VLOOKUP($D63,'[1]Men  Si Main Draw Prep'!$A$7:$P$38,15))</f>
        <v>0</v>
      </c>
      <c r="C63" s="170">
        <f>IF($D63="","",VLOOKUP($D63,'[1]Men  Si Main Draw Prep'!$A$7:$P$38,16))</f>
        <v>0</v>
      </c>
      <c r="D63" s="171">
        <v>19</v>
      </c>
      <c r="E63" s="170" t="str">
        <f>UPPER(IF($D63="","",VLOOKUP($D63,'[1]Men  Si Main Draw Prep'!$A$7:$P$38,2)))</f>
        <v>TRIM</v>
      </c>
      <c r="F63" s="170" t="str">
        <f>IF($D63="","",VLOOKUP($D63,'[1]Men  Si Main Draw Prep'!$A$7:$P$38,3))</f>
        <v>Kyrel</v>
      </c>
      <c r="G63" s="170"/>
      <c r="H63" s="170">
        <f>IF($D63="","",VLOOKUP($D63,'[1]Men  Si Main Draw Prep'!$A$7:$P$38,4))</f>
        <v>0</v>
      </c>
      <c r="I63" s="202"/>
      <c r="J63" s="174"/>
      <c r="K63" s="174"/>
      <c r="L63" s="174"/>
      <c r="M63" s="198"/>
      <c r="N63" s="174"/>
      <c r="O63" s="196"/>
      <c r="P63" s="177"/>
      <c r="Q63" s="178"/>
      <c r="R63" s="179"/>
    </row>
    <row r="64" spans="1:18" s="180" customFormat="1" ht="9.6" customHeight="1">
      <c r="A64" s="182"/>
      <c r="B64" s="183"/>
      <c r="C64" s="183"/>
      <c r="D64" s="191"/>
      <c r="E64" s="174"/>
      <c r="F64" s="174"/>
      <c r="G64" s="184"/>
      <c r="H64" s="185" t="s">
        <v>16</v>
      </c>
      <c r="I64" s="186"/>
      <c r="J64" s="187" t="str">
        <f>UPPER(IF(OR(I64="a",I64="as"),E63,IF(OR(I64="b",I64="bs"),E65,)))</f>
        <v/>
      </c>
      <c r="K64" s="187"/>
      <c r="L64" s="174"/>
      <c r="M64" s="198"/>
      <c r="N64" s="196"/>
      <c r="O64" s="196"/>
      <c r="P64" s="177"/>
      <c r="Q64" s="178"/>
      <c r="R64" s="179"/>
    </row>
    <row r="65" spans="1:18" s="180" customFormat="1" ht="9.6" customHeight="1">
      <c r="A65" s="182">
        <v>30</v>
      </c>
      <c r="B65" s="170">
        <f>IF($D65="","",VLOOKUP($D65,'[1]Men  Si Main Draw Prep'!$A$7:$P$38,15))</f>
        <v>0</v>
      </c>
      <c r="C65" s="170">
        <f>IF($D65="","",VLOOKUP($D65,'[1]Men  Si Main Draw Prep'!$A$7:$P$38,16))</f>
        <v>0</v>
      </c>
      <c r="D65" s="171">
        <v>10</v>
      </c>
      <c r="E65" s="170" t="str">
        <f>UPPER(IF($D65="","",VLOOKUP($D65,'[1]Men  Si Main Draw Prep'!$A$7:$P$38,2)))</f>
        <v>MOONASAR</v>
      </c>
      <c r="F65" s="170" t="str">
        <f>IF($D65="","",VLOOKUP($D65,'[1]Men  Si Main Draw Prep'!$A$7:$P$38,3))</f>
        <v>Keshan</v>
      </c>
      <c r="G65" s="170"/>
      <c r="H65" s="170">
        <f>IF($D65="","",VLOOKUP($D65,'[1]Men  Si Main Draw Prep'!$A$7:$P$38,4))</f>
        <v>0</v>
      </c>
      <c r="I65" s="189"/>
      <c r="J65" s="174"/>
      <c r="K65" s="190"/>
      <c r="L65" s="174"/>
      <c r="M65" s="198"/>
      <c r="N65" s="196"/>
      <c r="O65" s="196"/>
      <c r="P65" s="177"/>
      <c r="Q65" s="178"/>
      <c r="R65" s="179"/>
    </row>
    <row r="66" spans="1:18" s="180" customFormat="1" ht="9.6" customHeight="1">
      <c r="A66" s="182"/>
      <c r="B66" s="183"/>
      <c r="C66" s="183"/>
      <c r="D66" s="191"/>
      <c r="E66" s="174"/>
      <c r="F66" s="174"/>
      <c r="G66" s="184"/>
      <c r="H66" s="174"/>
      <c r="I66" s="192"/>
      <c r="J66" s="185" t="s">
        <v>16</v>
      </c>
      <c r="K66" s="193"/>
      <c r="L66" s="187" t="str">
        <f>UPPER(IF(OR(K66="a",K66="as"),J64,IF(OR(K66="b",K66="bs"),J68,)))</f>
        <v/>
      </c>
      <c r="M66" s="204"/>
      <c r="N66" s="196"/>
      <c r="O66" s="196"/>
      <c r="P66" s="177"/>
      <c r="Q66" s="178"/>
      <c r="R66" s="179"/>
    </row>
    <row r="67" spans="1:18" s="180" customFormat="1" ht="9.6" customHeight="1">
      <c r="A67" s="182">
        <v>31</v>
      </c>
      <c r="B67" s="170">
        <f>IF($D67="","",VLOOKUP($D67,'[1]Men  Si Main Draw Prep'!$A$7:$P$38,15))</f>
        <v>0</v>
      </c>
      <c r="C67" s="170" t="s">
        <v>214</v>
      </c>
      <c r="D67" s="171">
        <v>28</v>
      </c>
      <c r="E67" s="170" t="str">
        <f>UPPER(IF($D67="","",VLOOKUP($D67,'[1]Men  Si Main Draw Prep'!$A$7:$P$38,2)))</f>
        <v>BRUCE</v>
      </c>
      <c r="F67" s="170" t="str">
        <f>IF($D67="","",VLOOKUP($D67,'[1]Men  Si Main Draw Prep'!$A$7:$P$38,3))</f>
        <v>Brendon</v>
      </c>
      <c r="G67" s="170"/>
      <c r="H67" s="170">
        <f>IF($D67="","",VLOOKUP($D67,'[1]Men  Si Main Draw Prep'!$A$7:$P$38,4))</f>
        <v>0</v>
      </c>
      <c r="I67" s="173"/>
      <c r="J67" s="174"/>
      <c r="K67" s="197"/>
      <c r="L67" s="174"/>
      <c r="M67" s="196"/>
      <c r="N67" s="196"/>
      <c r="O67" s="196"/>
      <c r="P67" s="177"/>
      <c r="Q67" s="178"/>
      <c r="R67" s="179"/>
    </row>
    <row r="68" spans="1:18" s="180" customFormat="1" ht="9.6" customHeight="1">
      <c r="A68" s="182"/>
      <c r="B68" s="183"/>
      <c r="C68" s="183"/>
      <c r="D68" s="183"/>
      <c r="E68" s="174"/>
      <c r="F68" s="174"/>
      <c r="G68" s="184"/>
      <c r="H68" s="185" t="s">
        <v>16</v>
      </c>
      <c r="I68" s="186"/>
      <c r="J68" s="187" t="str">
        <f>UPPER(IF(OR(I68="a",I68="as"),E67,IF(OR(I68="b",I68="bs"),E69,)))</f>
        <v/>
      </c>
      <c r="K68" s="199"/>
      <c r="L68" s="174"/>
      <c r="M68" s="196"/>
      <c r="N68" s="196"/>
      <c r="O68" s="196"/>
      <c r="P68" s="177"/>
      <c r="Q68" s="178"/>
      <c r="R68" s="179"/>
    </row>
    <row r="69" spans="1:18" s="180" customFormat="1" ht="9.6" customHeight="1">
      <c r="A69" s="169">
        <v>32</v>
      </c>
      <c r="B69" s="170">
        <f>IF($D69="","",VLOOKUP($D69,'[1]Men  Si Main Draw Prep'!$A$7:$P$38,15))</f>
        <v>0</v>
      </c>
      <c r="C69" s="170">
        <f>IF($D69="","",VLOOKUP($D69,'[1]Men  Si Main Draw Prep'!$A$7:$P$38,16))</f>
        <v>0</v>
      </c>
      <c r="D69" s="171">
        <v>2</v>
      </c>
      <c r="E69" s="172" t="str">
        <f>UPPER(IF($D69="","",VLOOKUP($D69,'[1]Men  Si Main Draw Prep'!$A$7:$P$38,2)))</f>
        <v>CHUNG</v>
      </c>
      <c r="F69" s="172" t="str">
        <f>IF($D69="","",VLOOKUP($D69,'[1]Men  Si Main Draw Prep'!$A$7:$P$38,3))</f>
        <v>Richard</v>
      </c>
      <c r="G69" s="172"/>
      <c r="H69" s="172">
        <f>IF($D69="","",VLOOKUP($D69,'[1]Men  Si Main Draw Prep'!$A$7:$P$38,4))</f>
        <v>0</v>
      </c>
      <c r="I69" s="200"/>
      <c r="J69" s="174"/>
      <c r="K69" s="174"/>
      <c r="L69" s="174"/>
      <c r="M69" s="174"/>
      <c r="N69" s="175"/>
      <c r="O69" s="176"/>
      <c r="P69" s="177"/>
      <c r="Q69" s="178"/>
      <c r="R69" s="179"/>
    </row>
    <row r="70" spans="1:18" s="219" customFormat="1" ht="6.75" customHeight="1">
      <c r="A70" s="213"/>
      <c r="B70" s="213"/>
      <c r="C70" s="213"/>
      <c r="D70" s="213"/>
      <c r="E70" s="214"/>
      <c r="F70" s="214"/>
      <c r="G70" s="214"/>
      <c r="H70" s="214"/>
      <c r="I70" s="215"/>
      <c r="J70" s="216"/>
      <c r="K70" s="217"/>
      <c r="L70" s="216"/>
      <c r="M70" s="217"/>
      <c r="N70" s="216"/>
      <c r="O70" s="217"/>
      <c r="P70" s="216"/>
      <c r="Q70" s="217"/>
      <c r="R70" s="218"/>
    </row>
    <row r="71" spans="1:18" s="232" customFormat="1" ht="10.5" customHeight="1">
      <c r="A71" s="220" t="s">
        <v>21</v>
      </c>
      <c r="B71" s="221"/>
      <c r="C71" s="222"/>
      <c r="D71" s="223" t="s">
        <v>22</v>
      </c>
      <c r="E71" s="224" t="s">
        <v>45</v>
      </c>
      <c r="F71" s="223"/>
      <c r="G71" s="225"/>
      <c r="H71" s="226"/>
      <c r="I71" s="223" t="s">
        <v>22</v>
      </c>
      <c r="J71" s="224" t="s">
        <v>46</v>
      </c>
      <c r="K71" s="227"/>
      <c r="L71" s="224" t="s">
        <v>25</v>
      </c>
      <c r="M71" s="228"/>
      <c r="N71" s="229" t="s">
        <v>26</v>
      </c>
      <c r="O71" s="229"/>
      <c r="P71" s="230"/>
      <c r="Q71" s="231"/>
    </row>
    <row r="72" spans="1:18" s="232" customFormat="1" ht="9" customHeight="1">
      <c r="A72" s="233" t="s">
        <v>27</v>
      </c>
      <c r="B72" s="234"/>
      <c r="C72" s="235"/>
      <c r="D72" s="236">
        <v>1</v>
      </c>
      <c r="E72" s="237" t="str">
        <f>IF(D72&gt;$Q$79,,UPPER(VLOOKUP(D72,'[1]Men  Si Main Draw Prep'!$A$7:$R$134,2)))</f>
        <v>DUKE</v>
      </c>
      <c r="F72" s="238"/>
      <c r="G72" s="237"/>
      <c r="H72" s="239"/>
      <c r="I72" s="240" t="s">
        <v>28</v>
      </c>
      <c r="J72" s="234"/>
      <c r="K72" s="241"/>
      <c r="L72" s="234"/>
      <c r="M72" s="242"/>
      <c r="N72" s="243" t="s">
        <v>47</v>
      </c>
      <c r="O72" s="244"/>
      <c r="P72" s="244"/>
      <c r="Q72" s="245"/>
    </row>
    <row r="73" spans="1:18" s="232" customFormat="1" ht="9" customHeight="1">
      <c r="A73" s="233" t="s">
        <v>30</v>
      </c>
      <c r="B73" s="234"/>
      <c r="C73" s="235"/>
      <c r="D73" s="236">
        <v>2</v>
      </c>
      <c r="E73" s="237" t="str">
        <f>IF(D73&gt;$Q$79,,UPPER(VLOOKUP(D73,'[1]Men  Si Main Draw Prep'!$A$7:$R$134,2)))</f>
        <v>CHUNG</v>
      </c>
      <c r="F73" s="238"/>
      <c r="G73" s="237"/>
      <c r="H73" s="239"/>
      <c r="I73" s="240" t="s">
        <v>32</v>
      </c>
      <c r="J73" s="234"/>
      <c r="K73" s="241"/>
      <c r="L73" s="234"/>
      <c r="M73" s="242"/>
      <c r="N73" s="246"/>
      <c r="O73" s="247"/>
      <c r="P73" s="248"/>
      <c r="Q73" s="249"/>
    </row>
    <row r="74" spans="1:18" s="232" customFormat="1" ht="9" customHeight="1">
      <c r="A74" s="250" t="s">
        <v>31</v>
      </c>
      <c r="B74" s="248"/>
      <c r="C74" s="251"/>
      <c r="D74" s="236">
        <v>3</v>
      </c>
      <c r="E74" s="237" t="str">
        <f>IF(D74&gt;$Q$79,,UPPER(VLOOKUP(D74,'[1]Men  Si Main Draw Prep'!$A$7:$R$134,2)))</f>
        <v>DE CAIRES</v>
      </c>
      <c r="F74" s="238"/>
      <c r="G74" s="237"/>
      <c r="H74" s="239"/>
      <c r="I74" s="240" t="s">
        <v>35</v>
      </c>
      <c r="J74" s="234"/>
      <c r="K74" s="241"/>
      <c r="L74" s="234"/>
      <c r="M74" s="242"/>
      <c r="N74" s="243" t="s">
        <v>33</v>
      </c>
      <c r="O74" s="244"/>
      <c r="P74" s="244"/>
      <c r="Q74" s="245"/>
    </row>
    <row r="75" spans="1:18" s="232" customFormat="1" ht="9" customHeight="1">
      <c r="A75" s="252"/>
      <c r="B75" s="157"/>
      <c r="C75" s="253"/>
      <c r="D75" s="236">
        <v>4</v>
      </c>
      <c r="E75" s="237" t="str">
        <f>IF(D75&gt;$Q$79,,UPPER(VLOOKUP(D75,'[1]Men  Si Main Draw Prep'!$A$7:$R$134,2)))</f>
        <v>FONTENELLE</v>
      </c>
      <c r="F75" s="238"/>
      <c r="G75" s="237"/>
      <c r="H75" s="239"/>
      <c r="I75" s="240" t="s">
        <v>38</v>
      </c>
      <c r="J75" s="234"/>
      <c r="K75" s="241"/>
      <c r="L75" s="234"/>
      <c r="M75" s="242"/>
      <c r="N75" s="234"/>
      <c r="O75" s="241"/>
      <c r="P75" s="234"/>
      <c r="Q75" s="242"/>
    </row>
    <row r="76" spans="1:18" s="232" customFormat="1" ht="9" customHeight="1">
      <c r="A76" s="254" t="s">
        <v>34</v>
      </c>
      <c r="B76" s="255"/>
      <c r="C76" s="256"/>
      <c r="D76" s="236">
        <v>5</v>
      </c>
      <c r="E76" s="237" t="str">
        <f>IF(D76&gt;$Q$79,,UPPER(VLOOKUP(D76,'[1]Men  Si Main Draw Prep'!$A$7:$R$134,2)))</f>
        <v>MOHAMMED</v>
      </c>
      <c r="F76" s="238"/>
      <c r="G76" s="237"/>
      <c r="H76" s="239"/>
      <c r="I76" s="240" t="s">
        <v>48</v>
      </c>
      <c r="J76" s="234"/>
      <c r="K76" s="241"/>
      <c r="L76" s="234"/>
      <c r="M76" s="242"/>
      <c r="N76" s="248"/>
      <c r="O76" s="247"/>
      <c r="P76" s="248"/>
      <c r="Q76" s="249"/>
    </row>
    <row r="77" spans="1:18" s="232" customFormat="1" ht="9" customHeight="1">
      <c r="A77" s="233" t="s">
        <v>27</v>
      </c>
      <c r="B77" s="234"/>
      <c r="C77" s="235"/>
      <c r="D77" s="236">
        <v>6</v>
      </c>
      <c r="E77" s="237" t="str">
        <f>IF(D77&gt;$Q$79,,UPPER(VLOOKUP(D77,'[1]Men  Si Main Draw Prep'!$A$7:$R$134,2)))</f>
        <v>LEWIS</v>
      </c>
      <c r="F77" s="238"/>
      <c r="G77" s="237"/>
      <c r="H77" s="239"/>
      <c r="I77" s="240" t="s">
        <v>49</v>
      </c>
      <c r="J77" s="234"/>
      <c r="K77" s="241"/>
      <c r="L77" s="234"/>
      <c r="M77" s="242"/>
      <c r="N77" s="243" t="s">
        <v>36</v>
      </c>
      <c r="O77" s="244"/>
      <c r="P77" s="244"/>
      <c r="Q77" s="245"/>
    </row>
    <row r="78" spans="1:18" s="232" customFormat="1" ht="9" customHeight="1">
      <c r="A78" s="233" t="s">
        <v>37</v>
      </c>
      <c r="B78" s="234"/>
      <c r="C78" s="257"/>
      <c r="D78" s="236">
        <v>7</v>
      </c>
      <c r="E78" s="237" t="str">
        <f>IF(D78&gt;$Q$79,,UPPER(VLOOKUP(D78,'[1]Men  Si Main Draw Prep'!$A$7:$R$134,2)))</f>
        <v>ABRAHAM</v>
      </c>
      <c r="F78" s="238"/>
      <c r="G78" s="237"/>
      <c r="H78" s="239"/>
      <c r="I78" s="240" t="s">
        <v>50</v>
      </c>
      <c r="J78" s="234"/>
      <c r="K78" s="241"/>
      <c r="L78" s="234"/>
      <c r="M78" s="242"/>
      <c r="N78" s="234"/>
      <c r="O78" s="241"/>
      <c r="P78" s="234"/>
      <c r="Q78" s="242"/>
    </row>
    <row r="79" spans="1:18" s="232" customFormat="1" ht="9" customHeight="1">
      <c r="A79" s="250" t="s">
        <v>39</v>
      </c>
      <c r="B79" s="248"/>
      <c r="C79" s="258"/>
      <c r="D79" s="259">
        <v>8</v>
      </c>
      <c r="E79" s="260" t="str">
        <f>IF(D79&gt;$Q$79,,UPPER(VLOOKUP(D79,'[1]Men  Si Main Draw Prep'!$A$7:$R$134,2)))</f>
        <v>WARD</v>
      </c>
      <c r="F79" s="261"/>
      <c r="G79" s="260"/>
      <c r="H79" s="262"/>
      <c r="I79" s="263" t="s">
        <v>51</v>
      </c>
      <c r="J79" s="248"/>
      <c r="K79" s="247"/>
      <c r="L79" s="248"/>
      <c r="M79" s="249"/>
      <c r="N79" s="248" t="str">
        <f>Q4</f>
        <v>Chester Dalrymple</v>
      </c>
      <c r="O79" s="247"/>
      <c r="P79" s="248"/>
      <c r="Q79" s="264">
        <f>MIN(8,'[1]Men  Si Main Draw Prep'!R5)</f>
        <v>8</v>
      </c>
    </row>
  </sheetData>
  <mergeCells count="1">
    <mergeCell ref="A4:C4"/>
  </mergeCells>
  <conditionalFormatting sqref="G39 G41 G7 G9 G11 G13 G15 G17 G19 G23 G43 G45 G47 G49 G51 G53 G21 G25 G27 G29 G31 G33 G35 G37 G55 G57 G59 G61 G63 G65 G67 G69">
    <cfRule type="expression" dxfId="12" priority="1" stopIfTrue="1">
      <formula>AND($D7&lt;9,$C7&gt;0)</formula>
    </cfRule>
  </conditionalFormatting>
  <conditionalFormatting sqref="H8 H40 H16 L14 H20 L30 H24 H48 L46 H52 H32 H44 H36 H12 L62 H28 J18 J26 J34 J42 J50 J58 J66 J10 H56 H64 H68 H60 N22 N39 N54">
    <cfRule type="expression" dxfId="11" priority="2" stopIfTrue="1">
      <formula>AND($N$1="CU",H8="Umpire")</formula>
    </cfRule>
    <cfRule type="expression" dxfId="10" priority="3" stopIfTrue="1">
      <formula>AND($N$1="CU",H8&lt;&gt;"Umpire",I8&lt;&gt;"")</formula>
    </cfRule>
    <cfRule type="expression" dxfId="9" priority="4" stopIfTrue="1">
      <formula>AND($N$1="CU",H8&lt;&gt;"Umpire")</formula>
    </cfRule>
  </conditionalFormatting>
  <conditionalFormatting sqref="D67 D65 D63 D13 D61 D15 D17 D21 D19 D23 D25 D27 D29 D31 D33 D37 D35 D39 D41 D43 D47 D49 D45 D51 D53 D55 D57 D59 D69">
    <cfRule type="expression" dxfId="8" priority="5" stopIfTrue="1">
      <formula>AND($D13&lt;9,$C13&gt;0)</formula>
    </cfRule>
  </conditionalFormatting>
  <conditionalFormatting sqref="L10 L18 L26 L34 L42 L50 L58 L66 N14 N30 N46 N62 P22 P54 J8 J12 J16 J20 J24 J28 J32 J36 J40 J44 J48 J52 J56 J60 J64 J68">
    <cfRule type="expression" dxfId="7" priority="6" stopIfTrue="1">
      <formula>I8="as"</formula>
    </cfRule>
    <cfRule type="expression" dxfId="6" priority="7" stopIfTrue="1">
      <formula>I8="bs"</formula>
    </cfRule>
  </conditionalFormatting>
  <conditionalFormatting sqref="B7 B9 B11 B13 B15 B17 B19 B21 B23 B25 B27 B29 B31 B33 B35 B37 B39 B41 B43 B45 B47 B49 B51 B53 B55 B57 B59 B61 B63 B65 B67 B69">
    <cfRule type="cellIs" dxfId="5" priority="8" stopIfTrue="1" operator="equal">
      <formula>"QA"</formula>
    </cfRule>
    <cfRule type="cellIs" dxfId="4" priority="9" stopIfTrue="1" operator="equal">
      <formula>"DA"</formula>
    </cfRule>
  </conditionalFormatting>
  <conditionalFormatting sqref="I8 I12 I16 I20 I24 I28 I32 I36 I40 I44 I48 I52 I56 I60 I64 I68 K66 K58 K50 K42 K34 K26 K18 K10 M14 M30 M46 M62 Q79 O54 O39 O22">
    <cfRule type="expression" dxfId="3" priority="10" stopIfTrue="1">
      <formula>$N$1="CU"</formula>
    </cfRule>
  </conditionalFormatting>
  <conditionalFormatting sqref="P38">
    <cfRule type="expression" dxfId="2" priority="11" stopIfTrue="1">
      <formula>O39="as"</formula>
    </cfRule>
    <cfRule type="expression" dxfId="1" priority="12" stopIfTrue="1">
      <formula>O39="bs"</formula>
    </cfRule>
  </conditionalFormatting>
  <conditionalFormatting sqref="D7 D9 D11">
    <cfRule type="expression" dxfId="0" priority="13" stopIfTrue="1">
      <formula>$D7&lt;9</formula>
    </cfRule>
  </conditionalFormatting>
  <dataValidations count="1">
    <dataValidation type="list" allowBlank="1" showInputMessage="1" sqref="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formula1>$U$8:$U$17</formula1>
    </dataValidation>
  </dataValidations>
  <printOptions horizontalCentered="1"/>
  <pageMargins left="0.35" right="0.35" top="0.39" bottom="0.39" header="0" footer="0"/>
  <pageSetup paperSize="9" orientation="portrait" horizontalDpi="4294967293" verticalDpi="200" r:id="rId1"/>
  <headerFooter alignWithMargins="0"/>
  <drawing r:id="rId2"/>
  <legacyDrawing r:id="rId3"/>
  <extLst xmlns:x14="http://schemas.microsoft.com/office/spreadsheetml/2009/9/main">
    <ext uri="{CCE6A557-97BC-4b89-ADB6-D9C93CAAB3DF}">
      <x14:dataValidations xmlns:xm="http://schemas.microsoft.com/office/excel/2006/main" count="1">
        <x14:dataValidation type="list" allowBlank="1" showInputMessage="1">
          <x14:formula1>
            <xm:f>$T$7:$T$16</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xm:sqref>
        </x14:dataValidation>
      </x14:dataValidations>
    </ext>
  </extLst>
</worksheet>
</file>

<file path=xl/worksheets/sheet9.xml><?xml version="1.0" encoding="utf-8"?>
<worksheet xmlns="http://schemas.openxmlformats.org/spreadsheetml/2006/main" xmlns:r="http://schemas.openxmlformats.org/officeDocument/2006/relationships">
  <dimension ref="A1"/>
  <sheetViews>
    <sheetView workbookViewId="0">
      <selection activeCell="A5" sqref="A5"/>
    </sheetView>
  </sheetViews>
  <sheetFormatPr defaultRowHeight="12.75"/>
  <cols>
    <col min="2" max="2" width="27.140625" customWidth="1"/>
    <col min="3" max="3" width="4.5703125" customWidth="1"/>
    <col min="9" max="9" width="4.28515625" customWidth="1"/>
    <col min="10" max="11" width="3.7109375" customWidth="1"/>
    <col min="12" max="12" width="3.85546875" customWidth="1"/>
    <col min="13" max="13" width="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Sun 5th</vt:lpstr>
      <vt:lpstr>MIXED Do MAIN 16</vt:lpstr>
      <vt:lpstr>Vets Si Main</vt:lpstr>
      <vt:lpstr>LADIES DO MAIN</vt:lpstr>
      <vt:lpstr>Men Do Main 16</vt:lpstr>
      <vt:lpstr>Women  Si Main 16</vt:lpstr>
      <vt:lpstr>Men  Si Qual 32&gt;8</vt:lpstr>
      <vt:lpstr>Men  Si Main 24&amp;32</vt:lpstr>
      <vt:lpstr>Sheet1</vt:lpstr>
      <vt:lpstr>'Men  Si Main 24&amp;32'!Print_Area</vt:lpstr>
      <vt:lpstr>'Men  Si Qual 32&gt;8'!Print_Area</vt:lpstr>
      <vt:lpstr>'Men Do Main 16'!Print_Area</vt:lpstr>
      <vt:lpstr>'MIXED Do MAIN 16'!Print_Area</vt:lpstr>
      <vt:lpstr>'Sun 5th'!Print_Area</vt:lpstr>
      <vt:lpstr>'Vets Si Main'!Print_Area</vt:lpstr>
      <vt:lpstr>'Women  Si Main 16'!Print_Area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jamille</cp:lastModifiedBy>
  <dcterms:created xsi:type="dcterms:W3CDTF">2016-06-01T18:15:13Z</dcterms:created>
  <dcterms:modified xsi:type="dcterms:W3CDTF">2016-05-29T02:48:30Z</dcterms:modified>
</cp:coreProperties>
</file>