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240" windowHeight="7755" firstSheet="5" activeTab="7"/>
  </bookViews>
  <sheets>
    <sheet name="MIXED Do MAIN 16" sheetId="1" r:id="rId1"/>
    <sheet name="Vets Si Main" sheetId="4" r:id="rId2"/>
    <sheet name="LADIES DO MAIN" sheetId="5" r:id="rId3"/>
    <sheet name="Men Do Main 16" sheetId="6" r:id="rId4"/>
    <sheet name="Women  Si Main 16" sheetId="7" r:id="rId5"/>
    <sheet name="Men  Si Qual 32&gt;8" sheetId="9" r:id="rId6"/>
    <sheet name="Men  Si Main 24&amp;32" sheetId="8" r:id="rId7"/>
    <sheet name="SUN 12th" sheetId="12" r:id="rId8"/>
    <sheet name="Sheet1" sheetId="3" r:id="rId9"/>
  </sheets>
  <externalReferences>
    <externalReference r:id="rId10"/>
    <externalReference r:id="rId11"/>
  </externalReferences>
  <definedNames>
    <definedName name="_Order1" hidden="1">255</definedName>
    <definedName name="Combo_MD" localSheetId="2" hidden="1">{"'Sheet5'!$A$1:$F$68"}</definedName>
    <definedName name="Combo_MD" localSheetId="6" hidden="1">{"'Sheet5'!$A$1:$F$68"}</definedName>
    <definedName name="Combo_MD" localSheetId="5" hidden="1">{"'Sheet5'!$A$1:$F$68"}</definedName>
    <definedName name="Combo_MD" localSheetId="3" hidden="1">{"'Sheet5'!$A$1:$F$68"}</definedName>
    <definedName name="Combo_MD" localSheetId="7" hidden="1">{"'Sheet5'!$A$1:$F$68"}</definedName>
    <definedName name="Combo_MD" localSheetId="1" hidden="1">{"'Sheet5'!$A$1:$F$68"}</definedName>
    <definedName name="Combo_MD" localSheetId="4" hidden="1">{"'Sheet5'!$A$1:$F$68"}</definedName>
    <definedName name="Combo_MD" hidden="1">{"'Sheet5'!$A$1:$F$68"}</definedName>
    <definedName name="Combo_QD_32" localSheetId="2" hidden="1">{"'Sheet5'!$A$1:$F$68"}</definedName>
    <definedName name="Combo_QD_32" localSheetId="6" hidden="1">{"'Sheet5'!$A$1:$F$68"}</definedName>
    <definedName name="Combo_QD_32" localSheetId="5" hidden="1">{"'Sheet5'!$A$1:$F$68"}</definedName>
    <definedName name="Combo_QD_32" localSheetId="3" hidden="1">{"'Sheet5'!$A$1:$F$68"}</definedName>
    <definedName name="Combo_QD_32" localSheetId="7" hidden="1">{"'Sheet5'!$A$1:$F$68"}</definedName>
    <definedName name="Combo_QD_32" localSheetId="1" hidden="1">{"'Sheet5'!$A$1:$F$68"}</definedName>
    <definedName name="Combo_QD_32" localSheetId="4" hidden="1">{"'Sheet5'!$A$1:$F$68"}</definedName>
    <definedName name="Combo_QD_32" hidden="1">{"'Sheet5'!$A$1:$F$68"}</definedName>
    <definedName name="Combo_Qual" localSheetId="2" hidden="1">{"'Sheet5'!$A$1:$F$68"}</definedName>
    <definedName name="Combo_Qual" localSheetId="6" hidden="1">{"'Sheet5'!$A$1:$F$68"}</definedName>
    <definedName name="Combo_Qual" localSheetId="5" hidden="1">{"'Sheet5'!$A$1:$F$68"}</definedName>
    <definedName name="Combo_Qual" localSheetId="3" hidden="1">{"'Sheet5'!$A$1:$F$68"}</definedName>
    <definedName name="Combo_Qual" localSheetId="7" hidden="1">{"'Sheet5'!$A$1:$F$68"}</definedName>
    <definedName name="Combo_Qual" localSheetId="1" hidden="1">{"'Sheet5'!$A$1:$F$68"}</definedName>
    <definedName name="Combo_Qual" localSheetId="4" hidden="1">{"'Sheet5'!$A$1:$F$68"}</definedName>
    <definedName name="Combo_Qual" hidden="1">{"'Sheet5'!$A$1:$F$68"}</definedName>
    <definedName name="Combo_Qual_128_8" localSheetId="2" hidden="1">{"'Sheet5'!$A$1:$F$68"}</definedName>
    <definedName name="Combo_Qual_128_8" localSheetId="6" hidden="1">{"'Sheet5'!$A$1:$F$68"}</definedName>
    <definedName name="Combo_Qual_128_8" localSheetId="5" hidden="1">{"'Sheet5'!$A$1:$F$68"}</definedName>
    <definedName name="Combo_Qual_128_8" localSheetId="3" hidden="1">{"'Sheet5'!$A$1:$F$68"}</definedName>
    <definedName name="Combo_Qual_128_8" localSheetId="7" hidden="1">{"'Sheet5'!$A$1:$F$68"}</definedName>
    <definedName name="Combo_Qual_128_8" localSheetId="1" hidden="1">{"'Sheet5'!$A$1:$F$68"}</definedName>
    <definedName name="Combo_Qual_128_8" localSheetId="4" hidden="1">{"'Sheet5'!$A$1:$F$68"}</definedName>
    <definedName name="Combo_Qual_128_8" hidden="1">{"'Sheet5'!$A$1:$F$68"}</definedName>
    <definedName name="Combo_Qual_64_8" localSheetId="2" hidden="1">{"'Sheet5'!$A$1:$F$68"}</definedName>
    <definedName name="Combo_Qual_64_8" localSheetId="6" hidden="1">{"'Sheet5'!$A$1:$F$68"}</definedName>
    <definedName name="Combo_Qual_64_8" localSheetId="5" hidden="1">{"'Sheet5'!$A$1:$F$68"}</definedName>
    <definedName name="Combo_Qual_64_8" localSheetId="3" hidden="1">{"'Sheet5'!$A$1:$F$68"}</definedName>
    <definedName name="Combo_Qual_64_8" localSheetId="7" hidden="1">{"'Sheet5'!$A$1:$F$68"}</definedName>
    <definedName name="Combo_Qual_64_8" localSheetId="1" hidden="1">{"'Sheet5'!$A$1:$F$68"}</definedName>
    <definedName name="Combo_Qual_64_8" localSheetId="4" hidden="1">{"'Sheet5'!$A$1:$F$68"}</definedName>
    <definedName name="Combo_Qual_64_8" hidden="1">{"'Sheet5'!$A$1:$F$68"}</definedName>
    <definedName name="Combo2" localSheetId="2" hidden="1">{"'Sheet5'!$A$1:$F$68"}</definedName>
    <definedName name="Combo2" localSheetId="6" hidden="1">{"'Sheet5'!$A$1:$F$68"}</definedName>
    <definedName name="Combo2" localSheetId="5" hidden="1">{"'Sheet5'!$A$1:$F$68"}</definedName>
    <definedName name="Combo2" localSheetId="3" hidden="1">{"'Sheet5'!$A$1:$F$68"}</definedName>
    <definedName name="Combo2" localSheetId="7" hidden="1">{"'Sheet5'!$A$1:$F$68"}</definedName>
    <definedName name="Combo2" localSheetId="1" hidden="1">{"'Sheet5'!$A$1:$F$68"}</definedName>
    <definedName name="Combo2" localSheetId="4" hidden="1">{"'Sheet5'!$A$1:$F$68"}</definedName>
    <definedName name="Combo2" hidden="1">{"'Sheet5'!$A$1:$F$68"}</definedName>
    <definedName name="Draw1" localSheetId="2" hidden="1">{"'Sheet5'!$A$1:$F$68"}</definedName>
    <definedName name="Draw1" localSheetId="6" hidden="1">{"'Sheet5'!$A$1:$F$68"}</definedName>
    <definedName name="Draw1" localSheetId="5" hidden="1">{"'Sheet5'!$A$1:$F$68"}</definedName>
    <definedName name="Draw1" localSheetId="3" hidden="1">{"'Sheet5'!$A$1:$F$68"}</definedName>
    <definedName name="Draw1" localSheetId="7" hidden="1">{"'Sheet5'!$A$1:$F$68"}</definedName>
    <definedName name="Draw1" localSheetId="1" hidden="1">{"'Sheet5'!$A$1:$F$68"}</definedName>
    <definedName name="Draw1" localSheetId="4" hidden="1">{"'Sheet5'!$A$1:$F$68"}</definedName>
    <definedName name="Draw1" hidden="1">{"'Sheet5'!$A$1:$F$68"}</definedName>
    <definedName name="Draw10" localSheetId="2" hidden="1">{"'Sheet5'!$A$1:$F$68"}</definedName>
    <definedName name="Draw10" localSheetId="6" hidden="1">{"'Sheet5'!$A$1:$F$68"}</definedName>
    <definedName name="Draw10" localSheetId="5" hidden="1">{"'Sheet5'!$A$1:$F$68"}</definedName>
    <definedName name="Draw10" localSheetId="3" hidden="1">{"'Sheet5'!$A$1:$F$68"}</definedName>
    <definedName name="Draw10" localSheetId="7" hidden="1">{"'Sheet5'!$A$1:$F$68"}</definedName>
    <definedName name="Draw10" localSheetId="1" hidden="1">{"'Sheet5'!$A$1:$F$68"}</definedName>
    <definedName name="Draw10" localSheetId="4" hidden="1">{"'Sheet5'!$A$1:$F$68"}</definedName>
    <definedName name="Draw10" hidden="1">{"'Sheet5'!$A$1:$F$68"}</definedName>
    <definedName name="Draw11" localSheetId="2" hidden="1">{"'Sheet5'!$A$1:$F$68"}</definedName>
    <definedName name="Draw11" localSheetId="6" hidden="1">{"'Sheet5'!$A$1:$F$68"}</definedName>
    <definedName name="Draw11" localSheetId="5" hidden="1">{"'Sheet5'!$A$1:$F$68"}</definedName>
    <definedName name="Draw11" localSheetId="3" hidden="1">{"'Sheet5'!$A$1:$F$68"}</definedName>
    <definedName name="Draw11" localSheetId="7" hidden="1">{"'Sheet5'!$A$1:$F$68"}</definedName>
    <definedName name="Draw11" localSheetId="1" hidden="1">{"'Sheet5'!$A$1:$F$68"}</definedName>
    <definedName name="Draw11" localSheetId="4" hidden="1">{"'Sheet5'!$A$1:$F$68"}</definedName>
    <definedName name="Draw11" hidden="1">{"'Sheet5'!$A$1:$F$68"}</definedName>
    <definedName name="Draw12" localSheetId="2" hidden="1">{"'Sheet5'!$A$1:$F$68"}</definedName>
    <definedName name="Draw12" localSheetId="6" hidden="1">{"'Sheet5'!$A$1:$F$68"}</definedName>
    <definedName name="Draw12" localSheetId="5" hidden="1">{"'Sheet5'!$A$1:$F$68"}</definedName>
    <definedName name="Draw12" localSheetId="3" hidden="1">{"'Sheet5'!$A$1:$F$68"}</definedName>
    <definedName name="Draw12" localSheetId="7" hidden="1">{"'Sheet5'!$A$1:$F$68"}</definedName>
    <definedName name="Draw12" localSheetId="1" hidden="1">{"'Sheet5'!$A$1:$F$68"}</definedName>
    <definedName name="Draw12" localSheetId="4" hidden="1">{"'Sheet5'!$A$1:$F$68"}</definedName>
    <definedName name="Draw12" hidden="1">{"'Sheet5'!$A$1:$F$68"}</definedName>
    <definedName name="Draw13" localSheetId="2" hidden="1">{"'Sheet5'!$A$1:$F$68"}</definedName>
    <definedName name="Draw13" localSheetId="6" hidden="1">{"'Sheet5'!$A$1:$F$68"}</definedName>
    <definedName name="Draw13" localSheetId="5" hidden="1">{"'Sheet5'!$A$1:$F$68"}</definedName>
    <definedName name="Draw13" localSheetId="3" hidden="1">{"'Sheet5'!$A$1:$F$68"}</definedName>
    <definedName name="Draw13" localSheetId="7" hidden="1">{"'Sheet5'!$A$1:$F$68"}</definedName>
    <definedName name="Draw13" localSheetId="1" hidden="1">{"'Sheet5'!$A$1:$F$68"}</definedName>
    <definedName name="Draw13" localSheetId="4" hidden="1">{"'Sheet5'!$A$1:$F$68"}</definedName>
    <definedName name="Draw13" hidden="1">{"'Sheet5'!$A$1:$F$68"}</definedName>
    <definedName name="Draw14" localSheetId="2" hidden="1">{"'Sheet5'!$A$1:$F$68"}</definedName>
    <definedName name="Draw14" localSheetId="6" hidden="1">{"'Sheet5'!$A$1:$F$68"}</definedName>
    <definedName name="Draw14" localSheetId="5" hidden="1">{"'Sheet5'!$A$1:$F$68"}</definedName>
    <definedName name="Draw14" localSheetId="3" hidden="1">{"'Sheet5'!$A$1:$F$68"}</definedName>
    <definedName name="Draw14" localSheetId="7" hidden="1">{"'Sheet5'!$A$1:$F$68"}</definedName>
    <definedName name="Draw14" localSheetId="1" hidden="1">{"'Sheet5'!$A$1:$F$68"}</definedName>
    <definedName name="Draw14" localSheetId="4" hidden="1">{"'Sheet5'!$A$1:$F$68"}</definedName>
    <definedName name="Draw14" hidden="1">{"'Sheet5'!$A$1:$F$68"}</definedName>
    <definedName name="Draw15" localSheetId="2" hidden="1">{"'Sheet5'!$A$1:$F$68"}</definedName>
    <definedName name="Draw15" localSheetId="6" hidden="1">{"'Sheet5'!$A$1:$F$68"}</definedName>
    <definedName name="Draw15" localSheetId="5" hidden="1">{"'Sheet5'!$A$1:$F$68"}</definedName>
    <definedName name="Draw15" localSheetId="3" hidden="1">{"'Sheet5'!$A$1:$F$68"}</definedName>
    <definedName name="Draw15" localSheetId="7" hidden="1">{"'Sheet5'!$A$1:$F$68"}</definedName>
    <definedName name="Draw15" localSheetId="1" hidden="1">{"'Sheet5'!$A$1:$F$68"}</definedName>
    <definedName name="Draw15" localSheetId="4" hidden="1">{"'Sheet5'!$A$1:$F$68"}</definedName>
    <definedName name="Draw15" hidden="1">{"'Sheet5'!$A$1:$F$68"}</definedName>
    <definedName name="Draw16" localSheetId="2" hidden="1">{"'Sheet5'!$A$1:$F$68"}</definedName>
    <definedName name="Draw16" localSheetId="6" hidden="1">{"'Sheet5'!$A$1:$F$68"}</definedName>
    <definedName name="Draw16" localSheetId="5" hidden="1">{"'Sheet5'!$A$1:$F$68"}</definedName>
    <definedName name="Draw16" localSheetId="3" hidden="1">{"'Sheet5'!$A$1:$F$68"}</definedName>
    <definedName name="Draw16" localSheetId="7" hidden="1">{"'Sheet5'!$A$1:$F$68"}</definedName>
    <definedName name="Draw16" localSheetId="1" hidden="1">{"'Sheet5'!$A$1:$F$68"}</definedName>
    <definedName name="Draw16" localSheetId="4" hidden="1">{"'Sheet5'!$A$1:$F$68"}</definedName>
    <definedName name="Draw16" hidden="1">{"'Sheet5'!$A$1:$F$68"}</definedName>
    <definedName name="Draw17" localSheetId="2" hidden="1">{"'Sheet5'!$A$1:$F$68"}</definedName>
    <definedName name="Draw17" localSheetId="6" hidden="1">{"'Sheet5'!$A$1:$F$68"}</definedName>
    <definedName name="Draw17" localSheetId="5" hidden="1">{"'Sheet5'!$A$1:$F$68"}</definedName>
    <definedName name="Draw17" localSheetId="3" hidden="1">{"'Sheet5'!$A$1:$F$68"}</definedName>
    <definedName name="Draw17" localSheetId="7" hidden="1">{"'Sheet5'!$A$1:$F$68"}</definedName>
    <definedName name="Draw17" localSheetId="1" hidden="1">{"'Sheet5'!$A$1:$F$68"}</definedName>
    <definedName name="Draw17" localSheetId="4" hidden="1">{"'Sheet5'!$A$1:$F$68"}</definedName>
    <definedName name="Draw17" hidden="1">{"'Sheet5'!$A$1:$F$68"}</definedName>
    <definedName name="Draw18" localSheetId="2" hidden="1">{"'Sheet5'!$A$1:$F$68"}</definedName>
    <definedName name="Draw18" localSheetId="6" hidden="1">{"'Sheet5'!$A$1:$F$68"}</definedName>
    <definedName name="Draw18" localSheetId="5" hidden="1">{"'Sheet5'!$A$1:$F$68"}</definedName>
    <definedName name="Draw18" localSheetId="3" hidden="1">{"'Sheet5'!$A$1:$F$68"}</definedName>
    <definedName name="Draw18" localSheetId="7" hidden="1">{"'Sheet5'!$A$1:$F$68"}</definedName>
    <definedName name="Draw18" localSheetId="1" hidden="1">{"'Sheet5'!$A$1:$F$68"}</definedName>
    <definedName name="Draw18" localSheetId="4" hidden="1">{"'Sheet5'!$A$1:$F$68"}</definedName>
    <definedName name="Draw18" hidden="1">{"'Sheet5'!$A$1:$F$68"}</definedName>
    <definedName name="Draw2" localSheetId="2" hidden="1">{"'Sheet5'!$A$1:$F$68"}</definedName>
    <definedName name="Draw2" localSheetId="6" hidden="1">{"'Sheet5'!$A$1:$F$68"}</definedName>
    <definedName name="Draw2" localSheetId="5" hidden="1">{"'Sheet5'!$A$1:$F$68"}</definedName>
    <definedName name="Draw2" localSheetId="3" hidden="1">{"'Sheet5'!$A$1:$F$68"}</definedName>
    <definedName name="Draw2" localSheetId="7" hidden="1">{"'Sheet5'!$A$1:$F$68"}</definedName>
    <definedName name="Draw2" localSheetId="1" hidden="1">{"'Sheet5'!$A$1:$F$68"}</definedName>
    <definedName name="Draw2" localSheetId="4" hidden="1">{"'Sheet5'!$A$1:$F$68"}</definedName>
    <definedName name="Draw2" hidden="1">{"'Sheet5'!$A$1:$F$68"}</definedName>
    <definedName name="Draw3" localSheetId="2" hidden="1">{"'Sheet5'!$A$1:$F$68"}</definedName>
    <definedName name="Draw3" localSheetId="6" hidden="1">{"'Sheet5'!$A$1:$F$68"}</definedName>
    <definedName name="Draw3" localSheetId="5" hidden="1">{"'Sheet5'!$A$1:$F$68"}</definedName>
    <definedName name="Draw3" localSheetId="3" hidden="1">{"'Sheet5'!$A$1:$F$68"}</definedName>
    <definedName name="Draw3" localSheetId="7" hidden="1">{"'Sheet5'!$A$1:$F$68"}</definedName>
    <definedName name="Draw3" localSheetId="1" hidden="1">{"'Sheet5'!$A$1:$F$68"}</definedName>
    <definedName name="Draw3" localSheetId="4" hidden="1">{"'Sheet5'!$A$1:$F$68"}</definedName>
    <definedName name="Draw3" hidden="1">{"'Sheet5'!$A$1:$F$68"}</definedName>
    <definedName name="Draw4" localSheetId="2" hidden="1">{"'Sheet5'!$A$1:$F$68"}</definedName>
    <definedName name="Draw4" localSheetId="6" hidden="1">{"'Sheet5'!$A$1:$F$68"}</definedName>
    <definedName name="Draw4" localSheetId="5" hidden="1">{"'Sheet5'!$A$1:$F$68"}</definedName>
    <definedName name="Draw4" localSheetId="3" hidden="1">{"'Sheet5'!$A$1:$F$68"}</definedName>
    <definedName name="Draw4" localSheetId="7" hidden="1">{"'Sheet5'!$A$1:$F$68"}</definedName>
    <definedName name="Draw4" localSheetId="1" hidden="1">{"'Sheet5'!$A$1:$F$68"}</definedName>
    <definedName name="Draw4" localSheetId="4" hidden="1">{"'Sheet5'!$A$1:$F$68"}</definedName>
    <definedName name="Draw4" hidden="1">{"'Sheet5'!$A$1:$F$68"}</definedName>
    <definedName name="Draw5" localSheetId="2" hidden="1">{"'Sheet5'!$A$1:$F$68"}</definedName>
    <definedName name="Draw5" localSheetId="6" hidden="1">{"'Sheet5'!$A$1:$F$68"}</definedName>
    <definedName name="Draw5" localSheetId="5" hidden="1">{"'Sheet5'!$A$1:$F$68"}</definedName>
    <definedName name="Draw5" localSheetId="3" hidden="1">{"'Sheet5'!$A$1:$F$68"}</definedName>
    <definedName name="Draw5" localSheetId="7" hidden="1">{"'Sheet5'!$A$1:$F$68"}</definedName>
    <definedName name="Draw5" localSheetId="1" hidden="1">{"'Sheet5'!$A$1:$F$68"}</definedName>
    <definedName name="Draw5" localSheetId="4" hidden="1">{"'Sheet5'!$A$1:$F$68"}</definedName>
    <definedName name="Draw5" hidden="1">{"'Sheet5'!$A$1:$F$68"}</definedName>
    <definedName name="Draw6" localSheetId="2" hidden="1">{"'Sheet5'!$A$1:$F$68"}</definedName>
    <definedName name="Draw6" localSheetId="6" hidden="1">{"'Sheet5'!$A$1:$F$68"}</definedName>
    <definedName name="Draw6" localSheetId="5" hidden="1">{"'Sheet5'!$A$1:$F$68"}</definedName>
    <definedName name="Draw6" localSheetId="3" hidden="1">{"'Sheet5'!$A$1:$F$68"}</definedName>
    <definedName name="Draw6" localSheetId="7" hidden="1">{"'Sheet5'!$A$1:$F$68"}</definedName>
    <definedName name="Draw6" localSheetId="1" hidden="1">{"'Sheet5'!$A$1:$F$68"}</definedName>
    <definedName name="Draw6" localSheetId="4" hidden="1">{"'Sheet5'!$A$1:$F$68"}</definedName>
    <definedName name="Draw6" hidden="1">{"'Sheet5'!$A$1:$F$68"}</definedName>
    <definedName name="Draw7" localSheetId="2" hidden="1">{"'Sheet5'!$A$1:$F$68"}</definedName>
    <definedName name="Draw7" localSheetId="6" hidden="1">{"'Sheet5'!$A$1:$F$68"}</definedName>
    <definedName name="Draw7" localSheetId="5" hidden="1">{"'Sheet5'!$A$1:$F$68"}</definedName>
    <definedName name="Draw7" localSheetId="3" hidden="1">{"'Sheet5'!$A$1:$F$68"}</definedName>
    <definedName name="Draw7" localSheetId="7" hidden="1">{"'Sheet5'!$A$1:$F$68"}</definedName>
    <definedName name="Draw7" localSheetId="1" hidden="1">{"'Sheet5'!$A$1:$F$68"}</definedName>
    <definedName name="Draw7" localSheetId="4" hidden="1">{"'Sheet5'!$A$1:$F$68"}</definedName>
    <definedName name="Draw7" hidden="1">{"'Sheet5'!$A$1:$F$68"}</definedName>
    <definedName name="Draw8" localSheetId="2" hidden="1">{"'Sheet5'!$A$1:$F$68"}</definedName>
    <definedName name="Draw8" localSheetId="6" hidden="1">{"'Sheet5'!$A$1:$F$68"}</definedName>
    <definedName name="Draw8" localSheetId="5" hidden="1">{"'Sheet5'!$A$1:$F$68"}</definedName>
    <definedName name="Draw8" localSheetId="3" hidden="1">{"'Sheet5'!$A$1:$F$68"}</definedName>
    <definedName name="Draw8" localSheetId="7" hidden="1">{"'Sheet5'!$A$1:$F$68"}</definedName>
    <definedName name="Draw8" localSheetId="1" hidden="1">{"'Sheet5'!$A$1:$F$68"}</definedName>
    <definedName name="Draw8" localSheetId="4" hidden="1">{"'Sheet5'!$A$1:$F$68"}</definedName>
    <definedName name="Draw8" hidden="1">{"'Sheet5'!$A$1:$F$68"}</definedName>
    <definedName name="Draw9" localSheetId="2" hidden="1">{"'Sheet5'!$A$1:$F$68"}</definedName>
    <definedName name="Draw9" localSheetId="6" hidden="1">{"'Sheet5'!$A$1:$F$68"}</definedName>
    <definedName name="Draw9" localSheetId="5" hidden="1">{"'Sheet5'!$A$1:$F$68"}</definedName>
    <definedName name="Draw9" localSheetId="3" hidden="1">{"'Sheet5'!$A$1:$F$68"}</definedName>
    <definedName name="Draw9" localSheetId="7" hidden="1">{"'Sheet5'!$A$1:$F$68"}</definedName>
    <definedName name="Draw9" localSheetId="1" hidden="1">{"'Sheet5'!$A$1:$F$68"}</definedName>
    <definedName name="Draw9" localSheetId="4" hidden="1">{"'Sheet5'!$A$1:$F$68"}</definedName>
    <definedName name="Draw9" hidden="1">{"'Sheet5'!$A$1:$F$68"}</definedName>
    <definedName name="Final" localSheetId="2" hidden="1">{"'Sheet5'!$A$1:$F$68"}</definedName>
    <definedName name="Final" localSheetId="6" hidden="1">{"'Sheet5'!$A$1:$F$68"}</definedName>
    <definedName name="Final" localSheetId="5" hidden="1">{"'Sheet5'!$A$1:$F$68"}</definedName>
    <definedName name="Final" localSheetId="3" hidden="1">{"'Sheet5'!$A$1:$F$68"}</definedName>
    <definedName name="Final" localSheetId="7" hidden="1">{"'Sheet5'!$A$1:$F$68"}</definedName>
    <definedName name="Final" localSheetId="1" hidden="1">{"'Sheet5'!$A$1:$F$68"}</definedName>
    <definedName name="Final" localSheetId="4" hidden="1">{"'Sheet5'!$A$1:$F$68"}</definedName>
    <definedName name="Final" hidden="1">{"'Sheet5'!$A$1:$F$68"}</definedName>
    <definedName name="HTML_CodePage" hidden="1">1252</definedName>
    <definedName name="HTML_Control" localSheetId="2" hidden="1">{"'Sheet5'!$A$1:$F$68"}</definedName>
    <definedName name="HTML_Control" localSheetId="6" hidden="1">{"'Sheet5'!$A$1:$F$68"}</definedName>
    <definedName name="HTML_Control" localSheetId="5" hidden="1">{"'Sheet5'!$A$1:$F$68"}</definedName>
    <definedName name="HTML_Control" localSheetId="3" hidden="1">{"'Sheet5'!$A$1:$F$68"}</definedName>
    <definedName name="HTML_Control" localSheetId="7" hidden="1">{"'Sheet5'!$A$1:$F$68"}</definedName>
    <definedName name="HTML_Control" localSheetId="1"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'Men  Si Main 24&amp;32'!$A$1:$Q$79</definedName>
    <definedName name="_xlnm.Print_Area" localSheetId="5">'Men  Si Qual 32&gt;8'!$A$1:$Q$79</definedName>
    <definedName name="_xlnm.Print_Area" localSheetId="3">'Men Do Main 16'!$A$1:$Q$79</definedName>
    <definedName name="_xlnm.Print_Area" localSheetId="0">'MIXED Do MAIN 16'!$A$1:$Q$79</definedName>
    <definedName name="_xlnm.Print_Area" localSheetId="7">'SUN 12th'!$A$2:$F$51</definedName>
    <definedName name="_xlnm.Print_Area" localSheetId="1">'Vets Si Main'!$A$1:$Q$79</definedName>
    <definedName name="_xlnm.Print_Area" localSheetId="4">'Women  Si Main 16'!$A$1:$Q$79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1" i="12"/>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F51"/>
  <c r="F5"/>
  <c r="E5"/>
  <c r="C5"/>
  <c r="B5"/>
  <c r="A5"/>
  <c r="A3"/>
  <c r="A2"/>
  <c r="Q79" i="9" l="1"/>
  <c r="E79" s="1"/>
  <c r="G79"/>
  <c r="G78"/>
  <c r="G77"/>
  <c r="G76"/>
  <c r="G75"/>
  <c r="G74"/>
  <c r="G73"/>
  <c r="G72"/>
  <c r="H69"/>
  <c r="F69"/>
  <c r="E69"/>
  <c r="J68" s="1"/>
  <c r="C69"/>
  <c r="B69"/>
  <c r="H67"/>
  <c r="F67"/>
  <c r="E67"/>
  <c r="C67"/>
  <c r="B67"/>
  <c r="H65"/>
  <c r="F65"/>
  <c r="E65"/>
  <c r="C65"/>
  <c r="B65"/>
  <c r="H63"/>
  <c r="F63"/>
  <c r="E63"/>
  <c r="J64" s="1"/>
  <c r="L66" s="1"/>
  <c r="C63"/>
  <c r="B63"/>
  <c r="N62"/>
  <c r="H61"/>
  <c r="F61"/>
  <c r="E61"/>
  <c r="J60" s="1"/>
  <c r="C61"/>
  <c r="B61"/>
  <c r="H59"/>
  <c r="F59"/>
  <c r="E59"/>
  <c r="C59"/>
  <c r="B59"/>
  <c r="H57"/>
  <c r="F57"/>
  <c r="E57"/>
  <c r="C57"/>
  <c r="B57"/>
  <c r="H55"/>
  <c r="F55"/>
  <c r="E55"/>
  <c r="J56" s="1"/>
  <c r="L58" s="1"/>
  <c r="C55"/>
  <c r="B55"/>
  <c r="H53"/>
  <c r="F53"/>
  <c r="E53"/>
  <c r="J52" s="1"/>
  <c r="C53"/>
  <c r="B53"/>
  <c r="H51"/>
  <c r="F51"/>
  <c r="E51"/>
  <c r="C51"/>
  <c r="B51"/>
  <c r="H49"/>
  <c r="F49"/>
  <c r="E49"/>
  <c r="C49"/>
  <c r="B49"/>
  <c r="H47"/>
  <c r="F47"/>
  <c r="E47"/>
  <c r="J48" s="1"/>
  <c r="L50" s="1"/>
  <c r="C47"/>
  <c r="B47"/>
  <c r="N46"/>
  <c r="H45"/>
  <c r="F45"/>
  <c r="E45"/>
  <c r="J44" s="1"/>
  <c r="C45"/>
  <c r="B45"/>
  <c r="H43"/>
  <c r="F43"/>
  <c r="E43"/>
  <c r="C43"/>
  <c r="B43"/>
  <c r="H41"/>
  <c r="F41"/>
  <c r="E41"/>
  <c r="C41"/>
  <c r="B41"/>
  <c r="H39"/>
  <c r="F39"/>
  <c r="E39"/>
  <c r="J40" s="1"/>
  <c r="L42" s="1"/>
  <c r="C39"/>
  <c r="B39"/>
  <c r="H37"/>
  <c r="F37"/>
  <c r="E37"/>
  <c r="C37"/>
  <c r="B37"/>
  <c r="H35"/>
  <c r="F35"/>
  <c r="E35"/>
  <c r="J36" s="1"/>
  <c r="C35"/>
  <c r="B35"/>
  <c r="H33"/>
  <c r="F33"/>
  <c r="E33"/>
  <c r="C33"/>
  <c r="B33"/>
  <c r="H31"/>
  <c r="F31"/>
  <c r="E31"/>
  <c r="J32" s="1"/>
  <c r="L34" s="1"/>
  <c r="C31"/>
  <c r="B31"/>
  <c r="N30"/>
  <c r="H29"/>
  <c r="F29"/>
  <c r="E29"/>
  <c r="C29"/>
  <c r="B29"/>
  <c r="H27"/>
  <c r="F27"/>
  <c r="E27"/>
  <c r="J28" s="1"/>
  <c r="C27"/>
  <c r="B27"/>
  <c r="H25"/>
  <c r="F25"/>
  <c r="E25"/>
  <c r="C25"/>
  <c r="B25"/>
  <c r="H23"/>
  <c r="F23"/>
  <c r="E23"/>
  <c r="J24" s="1"/>
  <c r="L26" s="1"/>
  <c r="C23"/>
  <c r="B23"/>
  <c r="H21"/>
  <c r="F21"/>
  <c r="E21"/>
  <c r="C21"/>
  <c r="B21"/>
  <c r="H19"/>
  <c r="F19"/>
  <c r="E19"/>
  <c r="J20" s="1"/>
  <c r="C19"/>
  <c r="B19"/>
  <c r="H17"/>
  <c r="F17"/>
  <c r="E17"/>
  <c r="C17"/>
  <c r="B17"/>
  <c r="T16"/>
  <c r="T15"/>
  <c r="H15"/>
  <c r="F15"/>
  <c r="E15"/>
  <c r="J16" s="1"/>
  <c r="L18" s="1"/>
  <c r="C15"/>
  <c r="B15"/>
  <c r="T14"/>
  <c r="N14"/>
  <c r="T13"/>
  <c r="H13"/>
  <c r="F13"/>
  <c r="E13"/>
  <c r="C13"/>
  <c r="B13"/>
  <c r="T12"/>
  <c r="T11"/>
  <c r="H11"/>
  <c r="F11"/>
  <c r="E11"/>
  <c r="J12" s="1"/>
  <c r="C11"/>
  <c r="B11"/>
  <c r="T10"/>
  <c r="T9"/>
  <c r="H9"/>
  <c r="F9"/>
  <c r="E9"/>
  <c r="C9"/>
  <c r="B9"/>
  <c r="T8"/>
  <c r="T7"/>
  <c r="H7"/>
  <c r="F7"/>
  <c r="E7"/>
  <c r="J8" s="1"/>
  <c r="L10" s="1"/>
  <c r="C7"/>
  <c r="B7"/>
  <c r="Q4"/>
  <c r="N79" s="1"/>
  <c r="L4"/>
  <c r="J4"/>
  <c r="F4"/>
  <c r="A4"/>
  <c r="A2"/>
  <c r="A1"/>
  <c r="Q79" i="8"/>
  <c r="E79" s="1"/>
  <c r="E76"/>
  <c r="E72"/>
  <c r="H69"/>
  <c r="F69"/>
  <c r="E69"/>
  <c r="J68" s="1"/>
  <c r="L66" s="1"/>
  <c r="C69"/>
  <c r="B69"/>
  <c r="H67"/>
  <c r="F67"/>
  <c r="E67"/>
  <c r="B67"/>
  <c r="H65"/>
  <c r="F65"/>
  <c r="E65"/>
  <c r="J64" s="1"/>
  <c r="C65"/>
  <c r="B65"/>
  <c r="H63"/>
  <c r="F63"/>
  <c r="E63"/>
  <c r="C63"/>
  <c r="B63"/>
  <c r="H61"/>
  <c r="B61"/>
  <c r="H59"/>
  <c r="F59"/>
  <c r="E59"/>
  <c r="J60" s="1"/>
  <c r="C59"/>
  <c r="B59"/>
  <c r="H57"/>
  <c r="F57"/>
  <c r="E57"/>
  <c r="C57"/>
  <c r="B57"/>
  <c r="H55"/>
  <c r="F55"/>
  <c r="E55"/>
  <c r="J56" s="1"/>
  <c r="L58" s="1"/>
  <c r="N62" s="1"/>
  <c r="C55"/>
  <c r="B55"/>
  <c r="P54"/>
  <c r="H53"/>
  <c r="F53"/>
  <c r="E53"/>
  <c r="J52" s="1"/>
  <c r="C53"/>
  <c r="B53"/>
  <c r="H51"/>
  <c r="F51"/>
  <c r="E51"/>
  <c r="C51"/>
  <c r="B51"/>
  <c r="L50"/>
  <c r="H49"/>
  <c r="F49"/>
  <c r="E49"/>
  <c r="B49"/>
  <c r="H47"/>
  <c r="F47"/>
  <c r="E47"/>
  <c r="J48" s="1"/>
  <c r="C47"/>
  <c r="B47"/>
  <c r="N46"/>
  <c r="H45"/>
  <c r="F45"/>
  <c r="E45"/>
  <c r="J44" s="1"/>
  <c r="C45"/>
  <c r="B45"/>
  <c r="H43"/>
  <c r="F43"/>
  <c r="E43"/>
  <c r="B43"/>
  <c r="H41"/>
  <c r="F41"/>
  <c r="E41"/>
  <c r="C41"/>
  <c r="B41"/>
  <c r="H39"/>
  <c r="F39"/>
  <c r="E39"/>
  <c r="J40" s="1"/>
  <c r="L42" s="1"/>
  <c r="C39"/>
  <c r="B39"/>
  <c r="P38"/>
  <c r="H37"/>
  <c r="F37"/>
  <c r="E37"/>
  <c r="C37"/>
  <c r="B37"/>
  <c r="H35"/>
  <c r="F35"/>
  <c r="E35"/>
  <c r="J36" s="1"/>
  <c r="L34" s="1"/>
  <c r="C35"/>
  <c r="B35"/>
  <c r="H33"/>
  <c r="F33"/>
  <c r="E33"/>
  <c r="C33"/>
  <c r="B33"/>
  <c r="H31"/>
  <c r="F31"/>
  <c r="E31"/>
  <c r="J32" s="1"/>
  <c r="B31"/>
  <c r="H29"/>
  <c r="F29"/>
  <c r="E29"/>
  <c r="J28" s="1"/>
  <c r="C29"/>
  <c r="B29"/>
  <c r="H27"/>
  <c r="F27"/>
  <c r="E27"/>
  <c r="B27"/>
  <c r="H25"/>
  <c r="F25"/>
  <c r="E25"/>
  <c r="C25"/>
  <c r="B25"/>
  <c r="H23"/>
  <c r="F23"/>
  <c r="E23"/>
  <c r="J24" s="1"/>
  <c r="L26" s="1"/>
  <c r="N30" s="1"/>
  <c r="C23"/>
  <c r="B23"/>
  <c r="P22"/>
  <c r="H21"/>
  <c r="F21"/>
  <c r="E21"/>
  <c r="J20" s="1"/>
  <c r="L18" s="1"/>
  <c r="N14" s="1"/>
  <c r="C21"/>
  <c r="B21"/>
  <c r="H19"/>
  <c r="F19"/>
  <c r="E19"/>
  <c r="B19"/>
  <c r="H17"/>
  <c r="F17"/>
  <c r="E17"/>
  <c r="C17"/>
  <c r="B17"/>
  <c r="T16"/>
  <c r="J16"/>
  <c r="T15"/>
  <c r="H15"/>
  <c r="F15"/>
  <c r="E15"/>
  <c r="C15"/>
  <c r="B15"/>
  <c r="T14"/>
  <c r="T13"/>
  <c r="H13"/>
  <c r="F13"/>
  <c r="E13"/>
  <c r="C13"/>
  <c r="B13"/>
  <c r="T12"/>
  <c r="T11"/>
  <c r="H11"/>
  <c r="F11"/>
  <c r="E11"/>
  <c r="J12" s="1"/>
  <c r="C11"/>
  <c r="B11"/>
  <c r="T10"/>
  <c r="T9"/>
  <c r="H9"/>
  <c r="F9"/>
  <c r="E9"/>
  <c r="B9"/>
  <c r="T8"/>
  <c r="T7"/>
  <c r="H7"/>
  <c r="F7"/>
  <c r="E7"/>
  <c r="J8" s="1"/>
  <c r="L10" s="1"/>
  <c r="C7"/>
  <c r="B7"/>
  <c r="Q4"/>
  <c r="N79" s="1"/>
  <c r="L4"/>
  <c r="J4"/>
  <c r="F4"/>
  <c r="A4"/>
  <c r="A2"/>
  <c r="A1"/>
  <c r="E72" i="9" l="1"/>
  <c r="E73"/>
  <c r="E74"/>
  <c r="E75"/>
  <c r="E76"/>
  <c r="E77"/>
  <c r="E78"/>
  <c r="E74" i="8"/>
  <c r="E78"/>
  <c r="E73"/>
  <c r="E75"/>
  <c r="E77"/>
  <c r="Q79" i="6"/>
  <c r="E78" s="1"/>
  <c r="H68"/>
  <c r="F68"/>
  <c r="E68"/>
  <c r="H67"/>
  <c r="F67"/>
  <c r="E67"/>
  <c r="C67"/>
  <c r="B67"/>
  <c r="J64"/>
  <c r="H64"/>
  <c r="F64"/>
  <c r="E64"/>
  <c r="J66" s="1"/>
  <c r="H63"/>
  <c r="F63"/>
  <c r="E63"/>
  <c r="J65" s="1"/>
  <c r="C63"/>
  <c r="B63"/>
  <c r="H60"/>
  <c r="F60"/>
  <c r="E60"/>
  <c r="H59"/>
  <c r="F59"/>
  <c r="E59"/>
  <c r="C59"/>
  <c r="B59"/>
  <c r="J56"/>
  <c r="H56"/>
  <c r="F56"/>
  <c r="E56"/>
  <c r="J58" s="1"/>
  <c r="L62" s="1"/>
  <c r="H55"/>
  <c r="F55"/>
  <c r="E55"/>
  <c r="J57" s="1"/>
  <c r="L61" s="1"/>
  <c r="C55"/>
  <c r="B55"/>
  <c r="H52"/>
  <c r="F52"/>
  <c r="E52"/>
  <c r="H51"/>
  <c r="F51"/>
  <c r="E51"/>
  <c r="C51"/>
  <c r="B51"/>
  <c r="J50"/>
  <c r="L46" s="1"/>
  <c r="J49"/>
  <c r="L45" s="1"/>
  <c r="J48"/>
  <c r="H48"/>
  <c r="F48"/>
  <c r="E48"/>
  <c r="H47"/>
  <c r="F47"/>
  <c r="E47"/>
  <c r="C47"/>
  <c r="B47"/>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H28"/>
  <c r="F28"/>
  <c r="E28"/>
  <c r="H27"/>
  <c r="F27"/>
  <c r="E27"/>
  <c r="C27"/>
  <c r="B27"/>
  <c r="J24"/>
  <c r="H24"/>
  <c r="F24"/>
  <c r="E24"/>
  <c r="J26" s="1"/>
  <c r="L30" s="1"/>
  <c r="H23"/>
  <c r="F23"/>
  <c r="E23"/>
  <c r="J25" s="1"/>
  <c r="L29" s="1"/>
  <c r="C23"/>
  <c r="B23"/>
  <c r="H20"/>
  <c r="F20"/>
  <c r="E20"/>
  <c r="H19"/>
  <c r="F19"/>
  <c r="E19"/>
  <c r="C19"/>
  <c r="B19"/>
  <c r="T16"/>
  <c r="J16"/>
  <c r="H16"/>
  <c r="F16"/>
  <c r="E16"/>
  <c r="J18" s="1"/>
  <c r="T15"/>
  <c r="H15"/>
  <c r="F15"/>
  <c r="E15"/>
  <c r="J17" s="1"/>
  <c r="C15"/>
  <c r="B15"/>
  <c r="T14"/>
  <c r="T13"/>
  <c r="T12"/>
  <c r="H12"/>
  <c r="F12"/>
  <c r="E12"/>
  <c r="T11"/>
  <c r="H11"/>
  <c r="F11"/>
  <c r="C11"/>
  <c r="B11"/>
  <c r="T10"/>
  <c r="T9"/>
  <c r="T8"/>
  <c r="J8"/>
  <c r="H8"/>
  <c r="F8"/>
  <c r="E8"/>
  <c r="J10" s="1"/>
  <c r="L14" s="1"/>
  <c r="T7"/>
  <c r="H7"/>
  <c r="F7"/>
  <c r="E7"/>
  <c r="J9" s="1"/>
  <c r="L13" s="1"/>
  <c r="C7"/>
  <c r="B7"/>
  <c r="C5"/>
  <c r="Q4"/>
  <c r="N79" s="1"/>
  <c r="L4"/>
  <c r="J4"/>
  <c r="F4"/>
  <c r="A4"/>
  <c r="A2"/>
  <c r="E73" l="1"/>
  <c r="E77"/>
  <c r="E75"/>
  <c r="E79"/>
  <c r="E72"/>
  <c r="E74"/>
  <c r="E76"/>
</calcChain>
</file>

<file path=xl/sharedStrings.xml><?xml version="1.0" encoding="utf-8"?>
<sst xmlns="http://schemas.openxmlformats.org/spreadsheetml/2006/main" count="944" uniqueCount="301">
  <si>
    <t>MIXED   DOUBLES</t>
  </si>
  <si>
    <t>MAIN DRAW (16)</t>
  </si>
  <si>
    <t>Week of</t>
  </si>
  <si>
    <t>City, Country</t>
  </si>
  <si>
    <t>Grade</t>
  </si>
  <si>
    <t>Tourn. ID</t>
  </si>
  <si>
    <t>ITF Referee</t>
  </si>
  <si>
    <t>St.</t>
  </si>
  <si>
    <t>Seed</t>
  </si>
  <si>
    <t>Family Name</t>
  </si>
  <si>
    <t>First name</t>
  </si>
  <si>
    <t>Nationality</t>
  </si>
  <si>
    <t>2nd Round</t>
  </si>
  <si>
    <t>Semifinals</t>
  </si>
  <si>
    <t>Final</t>
  </si>
  <si>
    <t>Winners</t>
  </si>
  <si>
    <t>Umpire</t>
  </si>
  <si>
    <t>AS</t>
  </si>
  <si>
    <t>A</t>
  </si>
  <si>
    <t>B</t>
  </si>
  <si>
    <t>BS</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</si>
  <si>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</si>
  <si>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</si>
  <si>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</si>
  <si>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</si>
  <si>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</si>
  <si>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</si>
  <si>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</si>
  <si>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</si>
  <si>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</si>
  <si>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</si>
  <si>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</si>
  <si>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</si>
  <si>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</si>
  <si>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</si>
  <si>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</si>
  <si>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</si>
  <si>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</si>
  <si>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</si>
  <si>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</si>
  <si>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 xml:space="preserve">  VETERANS SINGLES</t>
  </si>
  <si>
    <t/>
  </si>
  <si>
    <t>Rank</t>
  </si>
  <si>
    <t>Winner</t>
  </si>
  <si>
    <t>PEMBERTON</t>
  </si>
  <si>
    <t>Seeded players</t>
  </si>
  <si>
    <t>Lucky Losers</t>
  </si>
  <si>
    <t>Last Accepted player</t>
  </si>
  <si>
    <t>5</t>
  </si>
  <si>
    <t>6</t>
  </si>
  <si>
    <t>7</t>
  </si>
  <si>
    <t>8</t>
  </si>
  <si>
    <t>Port of Spain, TRI</t>
  </si>
  <si>
    <t>CHESTER DALRYMPLE</t>
  </si>
  <si>
    <t>VALENTINE</t>
  </si>
  <si>
    <t>Krystan</t>
  </si>
  <si>
    <t>KING</t>
  </si>
  <si>
    <t>Anya</t>
  </si>
  <si>
    <t xml:space="preserve"> </t>
  </si>
  <si>
    <t>BYE</t>
  </si>
  <si>
    <t>JOSEPH</t>
  </si>
  <si>
    <t>Dandy Richard</t>
  </si>
  <si>
    <t>DANIEL-JOSEPH</t>
  </si>
  <si>
    <t>Ayern</t>
  </si>
  <si>
    <t>None</t>
  </si>
  <si>
    <t>BRUCE</t>
  </si>
  <si>
    <t>Brendon</t>
  </si>
  <si>
    <t>Alexis</t>
  </si>
  <si>
    <t>ROBERTSON</t>
  </si>
  <si>
    <t>Jelani</t>
  </si>
  <si>
    <t>KOYLASS</t>
  </si>
  <si>
    <t>Victoria</t>
  </si>
  <si>
    <t>GRAZETTE</t>
  </si>
  <si>
    <t>Winnington</t>
  </si>
  <si>
    <t>FRANCOIS</t>
  </si>
  <si>
    <t>Caren</t>
  </si>
  <si>
    <t>LAWRENCE</t>
  </si>
  <si>
    <t>Andre</t>
  </si>
  <si>
    <t>Emily</t>
  </si>
  <si>
    <t>NWOKOLO</t>
  </si>
  <si>
    <t>Ebolum</t>
  </si>
  <si>
    <t>Osenyonye</t>
  </si>
  <si>
    <t>WOODS</t>
  </si>
  <si>
    <t>SALANDY</t>
  </si>
  <si>
    <t>Karl</t>
  </si>
  <si>
    <t>Sarah</t>
  </si>
  <si>
    <t>BEACH</t>
  </si>
  <si>
    <t>Ivor</t>
  </si>
  <si>
    <t>Sindy</t>
  </si>
  <si>
    <t>a</t>
  </si>
  <si>
    <t>75 63</t>
  </si>
  <si>
    <t>61 61</t>
  </si>
  <si>
    <t>w/o</t>
  </si>
  <si>
    <t>60 63</t>
  </si>
  <si>
    <t>AUGUSTE</t>
  </si>
  <si>
    <t>Dion</t>
  </si>
  <si>
    <t>SIMON</t>
  </si>
  <si>
    <t>Everest</t>
  </si>
  <si>
    <t>RICHARDS</t>
  </si>
  <si>
    <t>Peter</t>
  </si>
  <si>
    <t>SALIM</t>
  </si>
  <si>
    <t>Hayden</t>
  </si>
  <si>
    <t>COOPER</t>
  </si>
  <si>
    <t>Michael</t>
  </si>
  <si>
    <t>MUKEJI</t>
  </si>
  <si>
    <t>Bis</t>
  </si>
  <si>
    <t>DAVID</t>
  </si>
  <si>
    <t>Joel</t>
  </si>
  <si>
    <t>VILLAROEL</t>
  </si>
  <si>
    <t>Ricky</t>
  </si>
  <si>
    <t>RAMUDIT</t>
  </si>
  <si>
    <t>Frank</t>
  </si>
  <si>
    <t>LINGO</t>
  </si>
  <si>
    <t>Neil</t>
  </si>
  <si>
    <t>BLINK B-MOBILE</t>
  </si>
  <si>
    <t>LADIES  DOUBLES  ROUND ROBIN</t>
  </si>
  <si>
    <t>NATIONALS OPEN</t>
  </si>
  <si>
    <t>6TH JUNE</t>
  </si>
  <si>
    <t>PLAYERS</t>
  </si>
  <si>
    <t>MP</t>
  </si>
  <si>
    <t>MW</t>
  </si>
  <si>
    <t>ML</t>
  </si>
  <si>
    <t>CO</t>
  </si>
  <si>
    <t>SW</t>
  </si>
  <si>
    <t>SL</t>
  </si>
  <si>
    <t>GW</t>
  </si>
  <si>
    <t>GL</t>
  </si>
  <si>
    <t>POS</t>
  </si>
  <si>
    <t>ALCALA / MOHAMMED</t>
  </si>
  <si>
    <t>TTO</t>
  </si>
  <si>
    <t>DAVIS /TRESTRAIL</t>
  </si>
  <si>
    <t>LEE ASSANG / WHITTIER</t>
  </si>
  <si>
    <t>BEACH / DOUGLAS</t>
  </si>
  <si>
    <t>60 60</t>
  </si>
  <si>
    <t>HONORE  /MUKERJI</t>
  </si>
  <si>
    <t>06 06</t>
  </si>
  <si>
    <t>SAT</t>
  </si>
  <si>
    <t>TUE</t>
  </si>
  <si>
    <t>4  VS  5</t>
  </si>
  <si>
    <t>1  VS  4</t>
  </si>
  <si>
    <t>SUN</t>
  </si>
  <si>
    <t>2  VS  5</t>
  </si>
  <si>
    <t>1  VS  3</t>
  </si>
  <si>
    <t>WED</t>
  </si>
  <si>
    <t>2  VS  4</t>
  </si>
  <si>
    <t>3  VS  5</t>
  </si>
  <si>
    <t>MON</t>
  </si>
  <si>
    <t>1  VS  2</t>
  </si>
  <si>
    <t>1  VS  5</t>
  </si>
  <si>
    <t>FRI</t>
  </si>
  <si>
    <t>2  VS  3</t>
  </si>
  <si>
    <t>3  VS  4</t>
  </si>
  <si>
    <t>MEN DOUBLES</t>
  </si>
  <si>
    <t>b</t>
  </si>
  <si>
    <t>62 61</t>
  </si>
  <si>
    <t>bs</t>
  </si>
  <si>
    <t>63 64</t>
  </si>
  <si>
    <t>16 63 {11-9}</t>
  </si>
  <si>
    <t>LADIES SINGLES</t>
  </si>
  <si>
    <t>as</t>
  </si>
  <si>
    <t>64 64</t>
  </si>
  <si>
    <t>BLINK B- MOBILE</t>
  </si>
  <si>
    <t>NATIONALS  OPEN</t>
  </si>
  <si>
    <t>PORT OF  SPAIN</t>
  </si>
  <si>
    <t>ADULTS</t>
  </si>
  <si>
    <t>Chester Dalrymple</t>
  </si>
  <si>
    <t>DAVIS</t>
  </si>
  <si>
    <t>Emma</t>
  </si>
  <si>
    <t>R SORRILO</t>
  </si>
  <si>
    <t>WHITTIER</t>
  </si>
  <si>
    <t>Aura</t>
  </si>
  <si>
    <t>L CLARKE</t>
  </si>
  <si>
    <t>V CHARLES</t>
  </si>
  <si>
    <t>H PASCALL</t>
  </si>
  <si>
    <t>T MC ALLISTER</t>
  </si>
  <si>
    <t>HONORE</t>
  </si>
  <si>
    <t>Maria</t>
  </si>
  <si>
    <t>E CHU FOR</t>
  </si>
  <si>
    <t>R GIBBS</t>
  </si>
  <si>
    <t>LEE ASSANG</t>
  </si>
  <si>
    <t>Yin</t>
  </si>
  <si>
    <t>DOUGLAS</t>
  </si>
  <si>
    <t>Andrea</t>
  </si>
  <si>
    <t>Aeryn</t>
  </si>
  <si>
    <t>SKEENE</t>
  </si>
  <si>
    <t>Solange</t>
  </si>
  <si>
    <t>Osenyonne</t>
  </si>
  <si>
    <t>MOHAMMED</t>
  </si>
  <si>
    <t>Calista</t>
  </si>
  <si>
    <t>Thalia</t>
  </si>
  <si>
    <t>MUKERJI</t>
  </si>
  <si>
    <t>Chelsea</t>
  </si>
  <si>
    <t>Alexix</t>
  </si>
  <si>
    <t>TRESTRAIL</t>
  </si>
  <si>
    <t>Emma Rose</t>
  </si>
  <si>
    <t>W / O</t>
  </si>
  <si>
    <t>63 75</t>
  </si>
  <si>
    <t>62 64</t>
  </si>
  <si>
    <t>46 60  10-5</t>
  </si>
  <si>
    <t>62 60</t>
  </si>
  <si>
    <t>62 36  10-5</t>
  </si>
  <si>
    <t>62 62</t>
  </si>
  <si>
    <t>63 76 (2)</t>
  </si>
  <si>
    <t>61 63</t>
  </si>
  <si>
    <t>26 26</t>
  </si>
  <si>
    <t>26 16</t>
  </si>
  <si>
    <t>63 60</t>
  </si>
  <si>
    <t xml:space="preserve">36 06 </t>
  </si>
  <si>
    <t>61 60</t>
  </si>
  <si>
    <t>16 06</t>
  </si>
  <si>
    <t>61 62</t>
  </si>
  <si>
    <t>MEN  SINGLES</t>
  </si>
  <si>
    <t>MAIN DRAW (24&amp;32)</t>
  </si>
  <si>
    <t>Quarterfinals</t>
  </si>
  <si>
    <t>Q</t>
  </si>
  <si>
    <t>63 46 62</t>
  </si>
  <si>
    <t>w / o</t>
  </si>
  <si>
    <t>64 62</t>
  </si>
  <si>
    <t>63 63</t>
  </si>
  <si>
    <t>36 62 63</t>
  </si>
  <si>
    <t>Winner:</t>
  </si>
  <si>
    <t>75 61</t>
  </si>
  <si>
    <t>60 62</t>
  </si>
  <si>
    <t>62 63</t>
  </si>
  <si>
    <t>63 62</t>
  </si>
  <si>
    <t>YOUSEFF</t>
  </si>
  <si>
    <t>Farid</t>
  </si>
  <si>
    <t>26 64 75</t>
  </si>
  <si>
    <t>QUALIFYING DRAW (32)</t>
  </si>
  <si>
    <t>Finals</t>
  </si>
  <si>
    <t>Qualifiers</t>
  </si>
  <si>
    <t>36 64 {11-9}</t>
  </si>
  <si>
    <t>76(5) 62</t>
  </si>
  <si>
    <t>64 61</t>
  </si>
  <si>
    <t>60 61</t>
  </si>
  <si>
    <t>9</t>
  </si>
  <si>
    <t>10</t>
  </si>
  <si>
    <t>11</t>
  </si>
  <si>
    <t>12</t>
  </si>
  <si>
    <t>13</t>
  </si>
  <si>
    <t>14</t>
  </si>
  <si>
    <t>15</t>
  </si>
  <si>
    <t>16</t>
  </si>
  <si>
    <t>64 63</t>
  </si>
  <si>
    <t>06 26</t>
  </si>
  <si>
    <t>06 16</t>
  </si>
  <si>
    <t>46 64  10-8</t>
  </si>
  <si>
    <t>64 60</t>
  </si>
  <si>
    <t>61 76(5)</t>
  </si>
  <si>
    <t>46 62 63</t>
  </si>
  <si>
    <t>62 76(4)</t>
  </si>
  <si>
    <t>62 26 61</t>
  </si>
  <si>
    <t>61  57 11-9</t>
  </si>
  <si>
    <t>HACKSHAW</t>
  </si>
  <si>
    <t>60 64</t>
  </si>
  <si>
    <t>06 46</t>
  </si>
  <si>
    <t>16 76(3) 10-2</t>
  </si>
  <si>
    <t>64 46 10-3</t>
  </si>
  <si>
    <t>46 64  3-10</t>
  </si>
  <si>
    <t>64 26 10-6</t>
  </si>
  <si>
    <t>Day, Date</t>
  </si>
  <si>
    <t>ORDER OF PLAY</t>
  </si>
  <si>
    <t>1st Match</t>
  </si>
  <si>
    <t xml:space="preserve">Nabeel MOHAMMED </t>
  </si>
  <si>
    <t>vs.</t>
  </si>
  <si>
    <t>Followed by</t>
  </si>
  <si>
    <t>3rd Match</t>
  </si>
  <si>
    <t>4th Match</t>
  </si>
  <si>
    <t>5th Match</t>
  </si>
  <si>
    <t>6th Match</t>
  </si>
  <si>
    <t>Last match on any court may be moved</t>
  </si>
  <si>
    <t>Order of Play released</t>
  </si>
  <si>
    <t>Signature</t>
  </si>
  <si>
    <t>Do not delete or hide the red cells below</t>
  </si>
  <si>
    <t>16 61  10-6</t>
  </si>
  <si>
    <t>36 62  10-6</t>
  </si>
  <si>
    <t>WINNERS</t>
  </si>
  <si>
    <t>63 61</t>
  </si>
  <si>
    <t>Starting at 9.00AM</t>
  </si>
  <si>
    <t xml:space="preserve">Emma DAVIS </t>
  </si>
  <si>
    <t xml:space="preserve">Carlista MOHAMMED </t>
  </si>
  <si>
    <t>LADIES SINGLES FINAL</t>
  </si>
  <si>
    <t>MEN DOUBLES  FINAL</t>
  </si>
  <si>
    <t>NA</t>
  </si>
  <si>
    <t xml:space="preserve">ADULTS  OPEN  </t>
  </si>
  <si>
    <t>SUNDAY 12th</t>
  </si>
  <si>
    <t>JUNE</t>
  </si>
  <si>
    <t>Court 3</t>
  </si>
  <si>
    <t>Court 4</t>
  </si>
  <si>
    <t>Court 5</t>
  </si>
  <si>
    <t>AFTER REST  10.00AM</t>
  </si>
  <si>
    <t>CONTINUATION 2 6     1  3</t>
  </si>
  <si>
    <t xml:space="preserve">Colin AUGUSTE </t>
  </si>
  <si>
    <t xml:space="preserve">Luke DE CARIES </t>
  </si>
  <si>
    <t xml:space="preserve">Ross HACKSHAW </t>
  </si>
  <si>
    <t xml:space="preserve">Scott HACKSHAW </t>
  </si>
  <si>
    <t>MEN SINGLES   FINAL</t>
  </si>
  <si>
    <t>MEN SINGLES BEST OF  3 TIE BREAK SETS</t>
  </si>
  <si>
    <t>SAT 11th JUNE</t>
  </si>
  <si>
    <t xml:space="preserve">  DOUBLES 2 TIE BREAK SETS with a 10PT MATCH TIE BREAK WITH NO-AD SCORING</t>
  </si>
  <si>
    <t>3.15PM</t>
  </si>
</sst>
</file>

<file path=xl/styles.xml><?xml version="1.0" encoding="utf-8"?>
<styleSheet xmlns="http://schemas.openxmlformats.org/spreadsheetml/2006/main">
  <numFmts count="1">
    <numFmt numFmtId="164" formatCode="_-&quot;$&quot;* #,##0.00_-;\-&quot;$&quot;* #,##0.00_-;_-&quot;$&quot;* &quot;-&quot;??_-;_-@_-"/>
  </numFmts>
  <fonts count="49">
    <font>
      <sz val="10"/>
      <name val="Arial"/>
    </font>
    <font>
      <i/>
      <sz val="8"/>
      <color rgb="FFFF000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sz val="7"/>
      <color indexed="23"/>
      <name val="Arial"/>
      <family val="2"/>
    </font>
    <font>
      <b/>
      <sz val="8.5"/>
      <color indexed="8"/>
      <name val="Arial"/>
      <family val="2"/>
    </font>
    <font>
      <sz val="10"/>
      <color indexed="8"/>
      <name val="Arial"/>
      <family val="2"/>
    </font>
    <font>
      <b/>
      <sz val="10"/>
      <color indexed="8"/>
      <name val="Arial"/>
      <family val="2"/>
    </font>
    <font>
      <sz val="11"/>
      <name val="Arial"/>
      <family val="2"/>
    </font>
    <font>
      <sz val="16"/>
      <name val="Arial"/>
      <family val="2"/>
    </font>
    <font>
      <b/>
      <sz val="12"/>
      <name val="Arial"/>
      <family val="2"/>
    </font>
    <font>
      <b/>
      <sz val="12"/>
      <color theme="1"/>
      <name val="Arial"/>
      <family val="2"/>
    </font>
    <font>
      <b/>
      <sz val="10"/>
      <color indexed="9"/>
      <name val="Arial"/>
      <family val="2"/>
    </font>
    <font>
      <b/>
      <sz val="7"/>
      <color theme="1"/>
      <name val="Arial"/>
      <family val="2"/>
    </font>
    <font>
      <i/>
      <sz val="8.5"/>
      <name val="Arial"/>
      <family val="2"/>
    </font>
    <font>
      <b/>
      <sz val="14"/>
      <name val="Arial"/>
      <family val="2"/>
    </font>
    <font>
      <sz val="8"/>
      <name val="Arial"/>
      <family val="2"/>
    </font>
    <font>
      <sz val="9"/>
      <name val="Arial"/>
      <family val="2"/>
    </font>
    <font>
      <b/>
      <i/>
      <sz val="9"/>
      <color indexed="8"/>
      <name val="Arial"/>
      <family val="2"/>
    </font>
    <font>
      <sz val="9"/>
      <color indexed="8"/>
      <name val="Arial"/>
      <family val="2"/>
    </font>
    <font>
      <sz val="10"/>
      <color indexed="10"/>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indexed="10"/>
        <bgColor indexed="64"/>
      </patternFill>
    </fill>
  </fills>
  <borders count="42">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3">
    <xf numFmtId="0" fontId="0" fillId="0" borderId="0"/>
    <xf numFmtId="164" fontId="8" fillId="0" borderId="0" applyFont="0" applyFill="0" applyBorder="0" applyAlignment="0" applyProtection="0"/>
    <xf numFmtId="0" fontId="8" fillId="0" borderId="0"/>
  </cellStyleXfs>
  <cellXfs count="482">
    <xf numFmtId="0" fontId="0" fillId="0" borderId="0" xfId="0"/>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left"/>
    </xf>
    <xf numFmtId="0" fontId="6" fillId="0" borderId="0" xfId="0" applyFont="1" applyAlignment="1">
      <alignment horizontal="left"/>
    </xf>
    <xf numFmtId="49" fontId="7" fillId="0" borderId="0" xfId="0" applyNumberFormat="1" applyFont="1" applyAlignment="1">
      <alignment horizontal="left"/>
    </xf>
    <xf numFmtId="49" fontId="7" fillId="0" borderId="0" xfId="0" applyNumberFormat="1" applyFont="1"/>
    <xf numFmtId="0" fontId="8" fillId="0" borderId="0" xfId="0" applyFo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left" vertical="center"/>
    </xf>
    <xf numFmtId="49" fontId="11" fillId="2" borderId="0" xfId="0" applyNumberFormat="1"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3" fillId="0" borderId="0" xfId="0" applyFont="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49" fontId="14" fillId="0" borderId="1" xfId="1" applyNumberFormat="1" applyFont="1" applyBorder="1" applyAlignment="1" applyProtection="1">
      <alignment vertical="center"/>
      <protection locked="0"/>
    </xf>
    <xf numFmtId="49" fontId="15" fillId="0" borderId="1" xfId="0" applyNumberFormat="1" applyFont="1" applyBorder="1" applyAlignment="1">
      <alignment vertical="center"/>
    </xf>
    <xf numFmtId="0" fontId="16" fillId="0" borderId="1" xfId="0" applyFont="1" applyBorder="1" applyAlignment="1">
      <alignment horizontal="righ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6" fillId="0" borderId="2" xfId="0" applyFont="1" applyBorder="1" applyAlignment="1">
      <alignment vertical="center"/>
    </xf>
    <xf numFmtId="0" fontId="23" fillId="0" borderId="2" xfId="0" applyFont="1"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3"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0" borderId="3" xfId="0" applyFont="1" applyBorder="1" applyAlignment="1">
      <alignment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4" fillId="0" borderId="4" xfId="0" applyFont="1" applyBorder="1" applyAlignment="1">
      <alignment horizontal="right" vertical="center"/>
    </xf>
    <xf numFmtId="0" fontId="20" fillId="0" borderId="0" xfId="0" applyFont="1" applyAlignment="1">
      <alignment vertical="center"/>
    </xf>
    <xf numFmtId="0" fontId="8" fillId="0" borderId="5" xfId="0" applyFont="1" applyBorder="1" applyAlignment="1">
      <alignment vertical="center"/>
    </xf>
    <xf numFmtId="0" fontId="25" fillId="0" borderId="6"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right" vertical="center"/>
    </xf>
    <xf numFmtId="0" fontId="27" fillId="5" borderId="6" xfId="0" applyFont="1" applyFill="1" applyBorder="1" applyAlignment="1">
      <alignment horizontal="right" vertical="center"/>
    </xf>
    <xf numFmtId="0" fontId="26" fillId="0" borderId="2" xfId="0" applyFont="1" applyBorder="1" applyAlignment="1">
      <alignment horizontal="left" vertical="center"/>
    </xf>
    <xf numFmtId="0" fontId="24" fillId="0" borderId="2" xfId="0" applyFont="1" applyBorder="1" applyAlignment="1">
      <alignment horizontal="right" vertical="center"/>
    </xf>
    <xf numFmtId="0" fontId="8" fillId="0" borderId="2" xfId="0" applyFont="1" applyBorder="1" applyAlignment="1">
      <alignment vertical="center"/>
    </xf>
    <xf numFmtId="0" fontId="23" fillId="0" borderId="4" xfId="0" applyFont="1" applyBorder="1" applyAlignment="1">
      <alignment horizontal="center" vertical="center"/>
    </xf>
    <xf numFmtId="0" fontId="23" fillId="0" borderId="6" xfId="0" applyFont="1" applyBorder="1" applyAlignment="1">
      <alignment vertical="center"/>
    </xf>
    <xf numFmtId="0" fontId="21"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7" xfId="0" applyFont="1" applyBorder="1" applyAlignment="1">
      <alignment vertical="center"/>
    </xf>
    <xf numFmtId="0" fontId="23" fillId="0" borderId="6" xfId="0" applyFont="1" applyBorder="1" applyAlignment="1">
      <alignment horizontal="left" vertical="center"/>
    </xf>
    <xf numFmtId="0" fontId="24" fillId="0" borderId="6" xfId="0" applyFont="1" applyBorder="1" applyAlignment="1">
      <alignment horizontal="right" vertical="center"/>
    </xf>
    <xf numFmtId="0" fontId="23" fillId="4" borderId="0" xfId="0" applyFont="1" applyFill="1" applyAlignment="1">
      <alignment horizontal="right" vertical="center"/>
    </xf>
    <xf numFmtId="0" fontId="23" fillId="4" borderId="2" xfId="0" applyFont="1" applyFill="1" applyBorder="1" applyAlignment="1">
      <alignment horizontal="right" vertical="center"/>
    </xf>
    <xf numFmtId="0" fontId="24" fillId="4" borderId="0" xfId="0" applyFont="1" applyFill="1" applyAlignment="1">
      <alignment horizontal="right" vertical="center"/>
    </xf>
    <xf numFmtId="0" fontId="6" fillId="0" borderId="0" xfId="0" applyFont="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1" fillId="4" borderId="0" xfId="0" applyNumberFormat="1" applyFont="1" applyFill="1" applyAlignment="1">
      <alignment vertical="center"/>
    </xf>
    <xf numFmtId="49" fontId="23" fillId="4" borderId="0" xfId="0" applyNumberFormat="1" applyFont="1" applyFill="1" applyAlignment="1">
      <alignment vertical="center"/>
    </xf>
    <xf numFmtId="49" fontId="0" fillId="0" borderId="0" xfId="0" applyNumberFormat="1" applyAlignment="1">
      <alignment vertical="center"/>
    </xf>
    <xf numFmtId="49" fontId="29" fillId="4" borderId="0" xfId="0" applyNumberFormat="1" applyFont="1" applyFill="1" applyAlignment="1">
      <alignment vertical="center"/>
    </xf>
    <xf numFmtId="49" fontId="3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9" xfId="0" applyNumberFormat="1" applyFont="1" applyFill="1" applyBorder="1" applyAlignment="1">
      <alignment horizontal="center" vertical="center"/>
    </xf>
    <xf numFmtId="49" fontId="12" fillId="2" borderId="9" xfId="0" applyNumberFormat="1" applyFont="1" applyFill="1" applyBorder="1" applyAlignment="1">
      <alignment vertical="center"/>
    </xf>
    <xf numFmtId="49" fontId="12" fillId="2" borderId="11" xfId="0" applyNumberFormat="1" applyFont="1" applyFill="1" applyBorder="1" applyAlignment="1">
      <alignment vertical="center"/>
    </xf>
    <xf numFmtId="49" fontId="11" fillId="2" borderId="9"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9"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1" fillId="4" borderId="11" xfId="0" applyNumberFormat="1" applyFont="1" applyFill="1" applyBorder="1" applyAlignment="1">
      <alignment vertical="center"/>
    </xf>
    <xf numFmtId="0" fontId="17" fillId="0" borderId="0" xfId="0" applyFont="1" applyAlignment="1">
      <alignment vertical="center"/>
    </xf>
    <xf numFmtId="49" fontId="17" fillId="0" borderId="12" xfId="0" applyNumberFormat="1" applyFont="1" applyBorder="1" applyAlignment="1">
      <alignment vertical="center"/>
    </xf>
    <xf numFmtId="49" fontId="17" fillId="0" borderId="0" xfId="0" applyNumberFormat="1" applyFont="1" applyAlignment="1">
      <alignment vertical="center"/>
    </xf>
    <xf numFmtId="49" fontId="17" fillId="0" borderId="6"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vertical="center"/>
    </xf>
    <xf numFmtId="49" fontId="31" fillId="4" borderId="6" xfId="0" applyNumberFormat="1" applyFont="1" applyFill="1" applyBorder="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6"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18" fillId="2" borderId="6" xfId="0" applyNumberFormat="1" applyFont="1" applyFill="1" applyBorder="1" applyAlignment="1">
      <alignment vertical="center"/>
    </xf>
    <xf numFmtId="49" fontId="17" fillId="0" borderId="2" xfId="0" applyNumberFormat="1" applyFont="1" applyBorder="1" applyAlignment="1">
      <alignment vertical="center"/>
    </xf>
    <xf numFmtId="49" fontId="18" fillId="0" borderId="2" xfId="0" applyNumberFormat="1" applyFont="1" applyBorder="1" applyAlignment="1">
      <alignment vertical="center"/>
    </xf>
    <xf numFmtId="49" fontId="18" fillId="0" borderId="4" xfId="0" applyNumberFormat="1" applyFont="1" applyBorder="1" applyAlignment="1">
      <alignment vertical="center"/>
    </xf>
    <xf numFmtId="49" fontId="17" fillId="0" borderId="15" xfId="0" applyNumberFormat="1" applyFont="1" applyBorder="1" applyAlignment="1">
      <alignment vertical="center"/>
    </xf>
    <xf numFmtId="49" fontId="17" fillId="0" borderId="4" xfId="0" applyNumberFormat="1" applyFont="1" applyBorder="1" applyAlignment="1">
      <alignment horizontal="right" vertical="center"/>
    </xf>
    <xf numFmtId="0" fontId="17" fillId="2" borderId="12" xfId="0" applyFont="1" applyFill="1" applyBorder="1" applyAlignment="1">
      <alignment vertical="center"/>
    </xf>
    <xf numFmtId="49" fontId="17" fillId="2" borderId="0" xfId="0" applyNumberFormat="1" applyFont="1" applyFill="1" applyAlignment="1">
      <alignment horizontal="right" vertical="center"/>
    </xf>
    <xf numFmtId="49" fontId="17" fillId="2" borderId="6"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2" xfId="0" applyFont="1" applyFill="1" applyBorder="1" applyAlignment="1">
      <alignment vertical="center"/>
    </xf>
    <xf numFmtId="0" fontId="10" fillId="2" borderId="16" xfId="0" applyFont="1" applyFill="1" applyBorder="1" applyAlignment="1">
      <alignment vertical="center"/>
    </xf>
    <xf numFmtId="0" fontId="17" fillId="0" borderId="6" xfId="0" applyFont="1" applyBorder="1" applyAlignment="1">
      <alignment horizontal="right" vertical="center"/>
    </xf>
    <xf numFmtId="0" fontId="17" fillId="0" borderId="4" xfId="0" applyFont="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vertical="center"/>
    </xf>
    <xf numFmtId="49" fontId="31" fillId="4" borderId="4" xfId="0" applyNumberFormat="1" applyFont="1" applyFill="1" applyBorder="1" applyAlignment="1">
      <alignment vertical="center"/>
    </xf>
    <xf numFmtId="49" fontId="31" fillId="0" borderId="2" xfId="0" applyNumberFormat="1" applyFont="1" applyBorder="1" applyAlignment="1">
      <alignment vertical="center"/>
    </xf>
    <xf numFmtId="0" fontId="32" fillId="6" borderId="4" xfId="0" applyFont="1" applyFill="1" applyBorder="1" applyAlignment="1">
      <alignment vertical="center"/>
    </xf>
    <xf numFmtId="0" fontId="18" fillId="0" borderId="0" xfId="0" applyFont="1"/>
    <xf numFmtId="49" fontId="2" fillId="0" borderId="0" xfId="2" applyNumberFormat="1" applyFont="1" applyAlignment="1">
      <alignment vertical="top"/>
    </xf>
    <xf numFmtId="49" fontId="3" fillId="0" borderId="0" xfId="2" applyNumberFormat="1" applyFont="1" applyAlignment="1">
      <alignment vertical="top"/>
    </xf>
    <xf numFmtId="49" fontId="4" fillId="0" borderId="0" xfId="2" applyNumberFormat="1" applyFont="1" applyAlignment="1">
      <alignment vertical="top"/>
    </xf>
    <xf numFmtId="49" fontId="5" fillId="0" borderId="0" xfId="2" applyNumberFormat="1" applyFont="1" applyAlignment="1">
      <alignment horizontal="left"/>
    </xf>
    <xf numFmtId="49" fontId="6" fillId="0" borderId="0" xfId="2" applyNumberFormat="1" applyFont="1" applyAlignment="1">
      <alignment horizontal="left"/>
    </xf>
    <xf numFmtId="0" fontId="3" fillId="0" borderId="0" xfId="2" applyFont="1" applyAlignment="1">
      <alignment vertical="top"/>
    </xf>
    <xf numFmtId="49" fontId="7" fillId="0" borderId="0" xfId="2" applyNumberFormat="1" applyFont="1" applyAlignment="1">
      <alignment horizontal="left"/>
    </xf>
    <xf numFmtId="49" fontId="7" fillId="0" borderId="0" xfId="2" applyNumberFormat="1" applyFont="1"/>
    <xf numFmtId="49" fontId="8" fillId="0" borderId="0" xfId="2" applyNumberFormat="1" applyFont="1"/>
    <xf numFmtId="49" fontId="9" fillId="0" borderId="0" xfId="2" applyNumberFormat="1" applyFont="1"/>
    <xf numFmtId="0" fontId="8" fillId="0" borderId="0" xfId="2" applyFont="1"/>
    <xf numFmtId="49" fontId="10" fillId="2" borderId="0" xfId="2" applyNumberFormat="1" applyFont="1" applyFill="1" applyAlignment="1">
      <alignment vertical="center"/>
    </xf>
    <xf numFmtId="49" fontId="11" fillId="2" borderId="0" xfId="2" applyNumberFormat="1" applyFont="1" applyFill="1" applyAlignment="1">
      <alignment vertical="center"/>
    </xf>
    <xf numFmtId="49" fontId="10" fillId="2" borderId="0" xfId="2" applyNumberFormat="1" applyFont="1" applyFill="1" applyAlignment="1">
      <alignment horizontal="left" vertical="center"/>
    </xf>
    <xf numFmtId="49" fontId="12" fillId="2" borderId="0" xfId="2" applyNumberFormat="1" applyFont="1" applyFill="1" applyAlignment="1">
      <alignment horizontal="right" vertical="center"/>
    </xf>
    <xf numFmtId="0" fontId="13" fillId="0" borderId="0" xfId="2" applyFont="1" applyAlignment="1">
      <alignment vertical="center"/>
    </xf>
    <xf numFmtId="49" fontId="14" fillId="0" borderId="1" xfId="2" applyNumberFormat="1" applyFont="1" applyBorder="1" applyAlignment="1">
      <alignment vertical="center"/>
    </xf>
    <xf numFmtId="49" fontId="8" fillId="0" borderId="1" xfId="2" applyNumberFormat="1" applyFont="1" applyBorder="1" applyAlignment="1">
      <alignment vertical="center"/>
    </xf>
    <xf numFmtId="49" fontId="15" fillId="0" borderId="1" xfId="2" applyNumberFormat="1" applyFont="1" applyBorder="1" applyAlignment="1">
      <alignment vertical="center"/>
    </xf>
    <xf numFmtId="0" fontId="16" fillId="0" borderId="1" xfId="2" applyFont="1" applyBorder="1" applyAlignment="1">
      <alignment horizontal="left" vertical="center"/>
    </xf>
    <xf numFmtId="49" fontId="16" fillId="0" borderId="1" xfId="2" applyNumberFormat="1" applyFont="1" applyBorder="1" applyAlignment="1">
      <alignment horizontal="right" vertical="center"/>
    </xf>
    <xf numFmtId="0" fontId="14" fillId="0" borderId="0" xfId="2" applyFont="1" applyAlignment="1">
      <alignment vertical="center"/>
    </xf>
    <xf numFmtId="49" fontId="17" fillId="2" borderId="0" xfId="2" applyNumberFormat="1" applyFont="1" applyFill="1" applyAlignment="1">
      <alignment horizontal="right" vertical="center"/>
    </xf>
    <xf numFmtId="49" fontId="17" fillId="2" borderId="0" xfId="2" applyNumberFormat="1" applyFont="1" applyFill="1" applyAlignment="1">
      <alignment horizontal="center" vertical="center"/>
    </xf>
    <xf numFmtId="49" fontId="17" fillId="2" borderId="0" xfId="2" applyNumberFormat="1" applyFont="1" applyFill="1" applyAlignment="1">
      <alignment horizontal="left" vertical="center"/>
    </xf>
    <xf numFmtId="49" fontId="18" fillId="2" borderId="0" xfId="2" applyNumberFormat="1" applyFont="1" applyFill="1" applyAlignment="1">
      <alignment horizontal="center" vertical="center"/>
    </xf>
    <xf numFmtId="49" fontId="18" fillId="2" borderId="0" xfId="2" applyNumberFormat="1" applyFont="1" applyFill="1" applyAlignment="1">
      <alignment vertical="center"/>
    </xf>
    <xf numFmtId="49" fontId="13" fillId="2" borderId="0" xfId="2" applyNumberFormat="1" applyFont="1" applyFill="1" applyAlignment="1">
      <alignment horizontal="right" vertical="center"/>
    </xf>
    <xf numFmtId="49" fontId="13" fillId="0" borderId="0" xfId="2" applyNumberFormat="1" applyFont="1" applyAlignment="1">
      <alignment horizontal="center" vertical="center"/>
    </xf>
    <xf numFmtId="0" fontId="13" fillId="0" borderId="0" xfId="2" applyFont="1" applyAlignment="1">
      <alignment horizontal="center" vertical="center"/>
    </xf>
    <xf numFmtId="49" fontId="13" fillId="0" borderId="0" xfId="2" applyNumberFormat="1" applyFont="1" applyAlignment="1">
      <alignment horizontal="left" vertical="center"/>
    </xf>
    <xf numFmtId="49" fontId="8" fillId="0" borderId="0" xfId="2" applyNumberFormat="1" applyFont="1" applyAlignment="1">
      <alignment vertical="center"/>
    </xf>
    <xf numFmtId="49" fontId="19" fillId="0" borderId="0" xfId="2" applyNumberFormat="1" applyFont="1" applyAlignment="1">
      <alignment horizontal="center" vertical="center"/>
    </xf>
    <xf numFmtId="49" fontId="19" fillId="0" borderId="0" xfId="2" applyNumberFormat="1" applyFont="1" applyAlignment="1">
      <alignment vertical="center"/>
    </xf>
    <xf numFmtId="49" fontId="20" fillId="2" borderId="0" xfId="2" applyNumberFormat="1" applyFont="1" applyFill="1" applyAlignment="1">
      <alignment horizontal="center" vertical="center"/>
    </xf>
    <xf numFmtId="0" fontId="21" fillId="0" borderId="2" xfId="2" applyFont="1" applyBorder="1" applyAlignment="1">
      <alignment vertical="center"/>
    </xf>
    <xf numFmtId="0" fontId="22" fillId="3" borderId="2" xfId="2" applyFont="1" applyFill="1" applyBorder="1" applyAlignment="1">
      <alignment horizontal="center" vertical="center"/>
    </xf>
    <xf numFmtId="0" fontId="20" fillId="0" borderId="2" xfId="2" applyFont="1" applyBorder="1" applyAlignment="1">
      <alignment vertical="center"/>
    </xf>
    <xf numFmtId="0" fontId="26" fillId="0" borderId="2" xfId="2" applyFont="1" applyBorder="1" applyAlignment="1">
      <alignment horizontal="center" vertical="center"/>
    </xf>
    <xf numFmtId="0" fontId="26" fillId="0" borderId="0" xfId="2" applyFont="1" applyAlignment="1">
      <alignment vertical="center"/>
    </xf>
    <xf numFmtId="0" fontId="21" fillId="4" borderId="0" xfId="2" applyFont="1" applyFill="1" applyAlignment="1">
      <alignment vertical="center"/>
    </xf>
    <xf numFmtId="0" fontId="23" fillId="4" borderId="0" xfId="2" applyFont="1" applyFill="1" applyAlignment="1">
      <alignment vertical="center"/>
    </xf>
    <xf numFmtId="49" fontId="21" fillId="4" borderId="0" xfId="2" applyNumberFormat="1" applyFont="1" applyFill="1" applyAlignment="1">
      <alignment vertical="center"/>
    </xf>
    <xf numFmtId="49" fontId="23" fillId="4" borderId="0" xfId="2" applyNumberFormat="1" applyFont="1" applyFill="1" applyAlignment="1">
      <alignment vertical="center"/>
    </xf>
    <xf numFmtId="0" fontId="8" fillId="4" borderId="0" xfId="2" applyFont="1" applyFill="1" applyAlignment="1">
      <alignment vertical="center"/>
    </xf>
    <xf numFmtId="0" fontId="8" fillId="0" borderId="0" xfId="2" applyFont="1" applyAlignment="1">
      <alignment vertical="center"/>
    </xf>
    <xf numFmtId="0" fontId="8" fillId="0" borderId="3" xfId="2" applyFont="1" applyBorder="1" applyAlignment="1">
      <alignment vertical="center"/>
    </xf>
    <xf numFmtId="49" fontId="21" fillId="2" borderId="0" xfId="2" applyNumberFormat="1" applyFont="1" applyFill="1" applyAlignment="1">
      <alignment horizontal="center" vertical="center"/>
    </xf>
    <xf numFmtId="0" fontId="21" fillId="0" borderId="0" xfId="2" applyFont="1" applyAlignment="1">
      <alignment horizontal="center" vertical="center"/>
    </xf>
    <xf numFmtId="0" fontId="34" fillId="0" borderId="0" xfId="2" applyFont="1" applyAlignment="1">
      <alignment vertical="center"/>
    </xf>
    <xf numFmtId="0" fontId="18" fillId="0" borderId="0" xfId="2" applyFont="1" applyAlignment="1">
      <alignment horizontal="right" vertical="center"/>
    </xf>
    <xf numFmtId="0" fontId="27" fillId="5" borderId="17" xfId="2" applyFont="1" applyFill="1" applyBorder="1" applyAlignment="1">
      <alignment horizontal="right" vertical="center"/>
    </xf>
    <xf numFmtId="0" fontId="26" fillId="0" borderId="2" xfId="2" applyFont="1" applyBorder="1" applyAlignment="1">
      <alignment vertical="center"/>
    </xf>
    <xf numFmtId="0" fontId="8" fillId="0" borderId="5" xfId="2" applyFont="1" applyBorder="1" applyAlignment="1">
      <alignment vertical="center"/>
    </xf>
    <xf numFmtId="0" fontId="26" fillId="0" borderId="4" xfId="2" applyFont="1" applyBorder="1" applyAlignment="1">
      <alignment horizontal="center" vertical="center"/>
    </xf>
    <xf numFmtId="0" fontId="26" fillId="0" borderId="6" xfId="2" applyFont="1" applyBorder="1" applyAlignment="1">
      <alignment horizontal="left" vertical="center"/>
    </xf>
    <xf numFmtId="0" fontId="22" fillId="0" borderId="0" xfId="2" applyFont="1" applyAlignment="1">
      <alignment horizontal="center" vertical="center"/>
    </xf>
    <xf numFmtId="0" fontId="26" fillId="0" borderId="0" xfId="2" applyFont="1" applyAlignment="1">
      <alignment horizontal="center" vertical="center"/>
    </xf>
    <xf numFmtId="0" fontId="27" fillId="5" borderId="6" xfId="2" applyFont="1" applyFill="1" applyBorder="1" applyAlignment="1">
      <alignment horizontal="right" vertical="center"/>
    </xf>
    <xf numFmtId="49" fontId="26" fillId="0" borderId="2" xfId="2" applyNumberFormat="1" applyFont="1" applyBorder="1" applyAlignment="1">
      <alignment vertical="center"/>
    </xf>
    <xf numFmtId="0" fontId="8" fillId="0" borderId="0" xfId="2"/>
    <xf numFmtId="49" fontId="26" fillId="0" borderId="0" xfId="2" applyNumberFormat="1" applyFont="1" applyAlignment="1">
      <alignment vertical="center"/>
    </xf>
    <xf numFmtId="0" fontId="26" fillId="0" borderId="6" xfId="2" applyFont="1" applyBorder="1" applyAlignment="1">
      <alignment vertical="center"/>
    </xf>
    <xf numFmtId="49" fontId="26" fillId="0" borderId="6" xfId="2" applyNumberFormat="1" applyFont="1" applyBorder="1" applyAlignment="1">
      <alignment vertical="center"/>
    </xf>
    <xf numFmtId="0" fontId="26" fillId="0" borderId="4" xfId="2" applyFont="1" applyBorder="1" applyAlignment="1">
      <alignment vertical="center"/>
    </xf>
    <xf numFmtId="0" fontId="33" fillId="0" borderId="4" xfId="2" applyFont="1" applyBorder="1" applyAlignment="1">
      <alignment horizontal="center" vertical="center"/>
    </xf>
    <xf numFmtId="0" fontId="33" fillId="0" borderId="0" xfId="2" applyFont="1" applyAlignment="1">
      <alignment vertical="center"/>
    </xf>
    <xf numFmtId="0" fontId="33" fillId="0" borderId="2" xfId="2" applyFont="1" applyBorder="1" applyAlignment="1">
      <alignment horizontal="center" vertical="center"/>
    </xf>
    <xf numFmtId="0" fontId="8" fillId="0" borderId="7" xfId="2" applyFont="1" applyBorder="1" applyAlignment="1">
      <alignment vertical="center"/>
    </xf>
    <xf numFmtId="49" fontId="26" fillId="0" borderId="4" xfId="2" applyNumberFormat="1" applyFont="1" applyBorder="1" applyAlignment="1">
      <alignment vertical="center"/>
    </xf>
    <xf numFmtId="0" fontId="35" fillId="0" borderId="0" xfId="2" applyFont="1" applyAlignment="1">
      <alignment vertical="center"/>
    </xf>
    <xf numFmtId="49" fontId="21" fillId="0" borderId="0" xfId="2" applyNumberFormat="1" applyFont="1" applyAlignment="1">
      <alignment horizontal="center" vertical="center"/>
    </xf>
    <xf numFmtId="49" fontId="20" fillId="0" borderId="0" xfId="2" applyNumberFormat="1" applyFont="1" applyAlignment="1">
      <alignment horizontal="center" vertical="center"/>
    </xf>
    <xf numFmtId="0" fontId="21" fillId="0" borderId="0" xfId="2" applyFont="1" applyAlignment="1">
      <alignment vertical="center"/>
    </xf>
    <xf numFmtId="49" fontId="21" fillId="0" borderId="0" xfId="2" applyNumberFormat="1" applyFont="1" applyAlignment="1">
      <alignment vertical="center"/>
    </xf>
    <xf numFmtId="0" fontId="17" fillId="0" borderId="0" xfId="2" applyFont="1" applyAlignment="1">
      <alignment horizontal="right" vertical="center"/>
    </xf>
    <xf numFmtId="0" fontId="21" fillId="0" borderId="0" xfId="2" applyFont="1" applyAlignment="1">
      <alignment horizontal="left" vertical="center"/>
    </xf>
    <xf numFmtId="49" fontId="8" fillId="4" borderId="0" xfId="2" applyNumberFormat="1" applyFont="1" applyFill="1" applyAlignment="1">
      <alignment vertical="center"/>
    </xf>
    <xf numFmtId="49" fontId="36" fillId="4" borderId="0" xfId="2" applyNumberFormat="1" applyFont="1" applyFill="1" applyAlignment="1">
      <alignment horizontal="center" vertical="center"/>
    </xf>
    <xf numFmtId="49" fontId="29" fillId="0" borderId="0" xfId="2" applyNumberFormat="1" applyFont="1" applyAlignment="1">
      <alignment vertical="center"/>
    </xf>
    <xf numFmtId="49" fontId="30" fillId="0" borderId="0" xfId="2" applyNumberFormat="1" applyFont="1" applyAlignment="1">
      <alignment horizontal="center" vertical="center"/>
    </xf>
    <xf numFmtId="49" fontId="29" fillId="4" borderId="0" xfId="2" applyNumberFormat="1" applyFont="1" applyFill="1" applyAlignment="1">
      <alignment vertical="center"/>
    </xf>
    <xf numFmtId="49" fontId="30" fillId="4" borderId="0" xfId="2" applyNumberFormat="1" applyFont="1" applyFill="1" applyAlignment="1">
      <alignment vertical="center"/>
    </xf>
    <xf numFmtId="0" fontId="8" fillId="4" borderId="0" xfId="2" applyFill="1" applyAlignment="1">
      <alignment vertical="center"/>
    </xf>
    <xf numFmtId="0" fontId="8" fillId="0" borderId="0" xfId="2"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49" fontId="12" fillId="2" borderId="9" xfId="2" applyNumberFormat="1" applyFont="1" applyFill="1" applyBorder="1" applyAlignment="1">
      <alignment horizontal="center" vertical="center"/>
    </xf>
    <xf numFmtId="49" fontId="12" fillId="2" borderId="9" xfId="2" applyNumberFormat="1" applyFont="1" applyFill="1" applyBorder="1" applyAlignment="1">
      <alignment vertical="center"/>
    </xf>
    <xf numFmtId="49" fontId="12" fillId="2" borderId="9" xfId="2" applyNumberFormat="1" applyFont="1" applyFill="1" applyBorder="1" applyAlignment="1">
      <alignment horizontal="centerContinuous" vertical="center"/>
    </xf>
    <xf numFmtId="49" fontId="12" fillId="2" borderId="11" xfId="2" applyNumberFormat="1" applyFont="1" applyFill="1" applyBorder="1" applyAlignment="1">
      <alignment horizontal="centerContinuous" vertical="center"/>
    </xf>
    <xf numFmtId="49" fontId="11" fillId="2" borderId="9" xfId="2" applyNumberFormat="1" applyFont="1" applyFill="1" applyBorder="1" applyAlignment="1">
      <alignment vertical="center"/>
    </xf>
    <xf numFmtId="49" fontId="11" fillId="2" borderId="11" xfId="2" applyNumberFormat="1" applyFont="1" applyFill="1" applyBorder="1" applyAlignment="1">
      <alignment vertical="center"/>
    </xf>
    <xf numFmtId="49" fontId="10" fillId="2" borderId="9" xfId="2" applyNumberFormat="1" applyFont="1" applyFill="1" applyBorder="1" applyAlignment="1">
      <alignment horizontal="left" vertical="center"/>
    </xf>
    <xf numFmtId="49" fontId="10" fillId="0" borderId="9" xfId="2" applyNumberFormat="1" applyFont="1" applyBorder="1" applyAlignment="1">
      <alignment horizontal="left" vertical="center"/>
    </xf>
    <xf numFmtId="49" fontId="11" fillId="4" borderId="11" xfId="2" applyNumberFormat="1" applyFont="1" applyFill="1" applyBorder="1" applyAlignment="1">
      <alignment vertical="center"/>
    </xf>
    <xf numFmtId="0" fontId="17" fillId="0" borderId="0" xfId="2" applyFont="1" applyAlignment="1">
      <alignment vertical="center"/>
    </xf>
    <xf numFmtId="49" fontId="17" fillId="0" borderId="12" xfId="2" applyNumberFormat="1" applyFont="1" applyBorder="1" applyAlignment="1">
      <alignment vertical="center"/>
    </xf>
    <xf numFmtId="49" fontId="17" fillId="0" borderId="0" xfId="2" applyNumberFormat="1" applyFont="1" applyAlignment="1">
      <alignment vertical="center"/>
    </xf>
    <xf numFmtId="49" fontId="17" fillId="0" borderId="6" xfId="2" applyNumberFormat="1" applyFont="1" applyBorder="1" applyAlignment="1">
      <alignment horizontal="right" vertical="center"/>
    </xf>
    <xf numFmtId="49" fontId="17" fillId="0" borderId="0" xfId="2" applyNumberFormat="1" applyFont="1" applyAlignment="1">
      <alignment horizontal="center" vertical="center"/>
    </xf>
    <xf numFmtId="0" fontId="17" fillId="4" borderId="0" xfId="2" applyFont="1" applyFill="1" applyAlignment="1">
      <alignment vertical="center"/>
    </xf>
    <xf numFmtId="49" fontId="17" fillId="4" borderId="0" xfId="2" applyNumberFormat="1" applyFont="1" applyFill="1" applyAlignment="1">
      <alignment horizontal="center" vertical="center"/>
    </xf>
    <xf numFmtId="49" fontId="17" fillId="4" borderId="6" xfId="2" applyNumberFormat="1" applyFont="1" applyFill="1" applyBorder="1" applyAlignment="1">
      <alignment vertical="center"/>
    </xf>
    <xf numFmtId="49" fontId="31" fillId="0" borderId="0" xfId="2" applyNumberFormat="1" applyFont="1" applyAlignment="1">
      <alignment horizontal="center" vertical="center"/>
    </xf>
    <xf numFmtId="49" fontId="18" fillId="0" borderId="0" xfId="2" applyNumberFormat="1" applyFont="1" applyAlignment="1">
      <alignment vertical="center"/>
    </xf>
    <xf numFmtId="49" fontId="18" fillId="0" borderId="6" xfId="2" applyNumberFormat="1" applyFont="1" applyBorder="1" applyAlignment="1">
      <alignment vertical="center"/>
    </xf>
    <xf numFmtId="49" fontId="10" fillId="2" borderId="13" xfId="2" applyNumberFormat="1" applyFont="1" applyFill="1" applyBorder="1" applyAlignment="1">
      <alignment vertical="center"/>
    </xf>
    <xf numFmtId="49" fontId="10" fillId="2" borderId="14" xfId="2" applyNumberFormat="1" applyFont="1" applyFill="1" applyBorder="1" applyAlignment="1">
      <alignment vertical="center"/>
    </xf>
    <xf numFmtId="49" fontId="18" fillId="2" borderId="6" xfId="2" applyNumberFormat="1" applyFont="1" applyFill="1" applyBorder="1" applyAlignment="1">
      <alignment vertical="center"/>
    </xf>
    <xf numFmtId="0" fontId="17" fillId="0" borderId="2" xfId="2" applyFont="1" applyBorder="1" applyAlignment="1">
      <alignment vertical="center"/>
    </xf>
    <xf numFmtId="49" fontId="18" fillId="0" borderId="2" xfId="2" applyNumberFormat="1" applyFont="1" applyBorder="1" applyAlignment="1">
      <alignment vertical="center"/>
    </xf>
    <xf numFmtId="49" fontId="17" fillId="0" borderId="2" xfId="2" applyNumberFormat="1" applyFont="1" applyBorder="1" applyAlignment="1">
      <alignment vertical="center"/>
    </xf>
    <xf numFmtId="49" fontId="18" fillId="0" borderId="4" xfId="2" applyNumberFormat="1" applyFont="1" applyBorder="1" applyAlignment="1">
      <alignment vertical="center"/>
    </xf>
    <xf numFmtId="49" fontId="17" fillId="0" borderId="15" xfId="2" applyNumberFormat="1" applyFont="1" applyBorder="1" applyAlignment="1">
      <alignment vertical="center"/>
    </xf>
    <xf numFmtId="49" fontId="17" fillId="0" borderId="4" xfId="2" applyNumberFormat="1" applyFont="1" applyBorder="1" applyAlignment="1">
      <alignment horizontal="right" vertical="center"/>
    </xf>
    <xf numFmtId="0" fontId="17" fillId="2" borderId="12" xfId="2" applyFont="1" applyFill="1" applyBorder="1" applyAlignment="1">
      <alignment vertical="center"/>
    </xf>
    <xf numFmtId="49" fontId="17" fillId="2" borderId="6" xfId="2" applyNumberFormat="1" applyFont="1" applyFill="1" applyBorder="1" applyAlignment="1">
      <alignment horizontal="right" vertical="center"/>
    </xf>
    <xf numFmtId="0" fontId="10" fillId="2" borderId="15" xfId="2" applyFont="1" applyFill="1" applyBorder="1" applyAlignment="1">
      <alignment vertical="center"/>
    </xf>
    <xf numFmtId="0" fontId="10" fillId="2" borderId="2" xfId="2" applyFont="1" applyFill="1" applyBorder="1" applyAlignment="1">
      <alignment vertical="center"/>
    </xf>
    <xf numFmtId="0" fontId="10" fillId="2" borderId="16" xfId="2" applyFont="1" applyFill="1" applyBorder="1" applyAlignment="1">
      <alignment vertical="center"/>
    </xf>
    <xf numFmtId="0" fontId="17" fillId="0" borderId="6" xfId="2" applyFont="1" applyBorder="1" applyAlignment="1">
      <alignment horizontal="right" vertical="center"/>
    </xf>
    <xf numFmtId="0" fontId="17" fillId="0" borderId="4" xfId="2" applyFont="1" applyBorder="1" applyAlignment="1">
      <alignment horizontal="right" vertical="center"/>
    </xf>
    <xf numFmtId="49" fontId="17" fillId="0" borderId="2" xfId="2" applyNumberFormat="1" applyFont="1" applyBorder="1" applyAlignment="1">
      <alignment horizontal="center" vertical="center"/>
    </xf>
    <xf numFmtId="0" fontId="17" fillId="4" borderId="2" xfId="2" applyFont="1" applyFill="1" applyBorder="1" applyAlignment="1">
      <alignment vertical="center"/>
    </xf>
    <xf numFmtId="49" fontId="17" fillId="4" borderId="2" xfId="2" applyNumberFormat="1" applyFont="1" applyFill="1" applyBorder="1" applyAlignment="1">
      <alignment horizontal="center" vertical="center"/>
    </xf>
    <xf numFmtId="49" fontId="17" fillId="4" borderId="4" xfId="2" applyNumberFormat="1" applyFont="1" applyFill="1" applyBorder="1" applyAlignment="1">
      <alignment vertical="center"/>
    </xf>
    <xf numFmtId="49" fontId="31" fillId="0" borderId="2" xfId="2" applyNumberFormat="1" applyFont="1" applyBorder="1" applyAlignment="1">
      <alignment horizontal="center" vertical="center"/>
    </xf>
    <xf numFmtId="0" fontId="27" fillId="5" borderId="4" xfId="2" applyFont="1" applyFill="1" applyBorder="1" applyAlignment="1">
      <alignment horizontal="right" vertical="center"/>
    </xf>
    <xf numFmtId="0" fontId="18" fillId="0" borderId="0" xfId="2" applyFont="1"/>
    <xf numFmtId="0" fontId="9" fillId="0" borderId="0" xfId="2" applyFont="1"/>
    <xf numFmtId="0" fontId="2" fillId="0" borderId="0" xfId="2" applyFont="1" applyAlignment="1">
      <alignment vertical="top"/>
    </xf>
    <xf numFmtId="0" fontId="6" fillId="0" borderId="0" xfId="2" applyFont="1" applyAlignment="1">
      <alignment horizontal="left"/>
    </xf>
    <xf numFmtId="0" fontId="8" fillId="0" borderId="0" xfId="2" applyFont="1" applyAlignment="1">
      <alignment vertical="top"/>
    </xf>
    <xf numFmtId="0" fontId="9" fillId="0" borderId="0" xfId="2" applyFont="1" applyAlignment="1">
      <alignment vertical="top"/>
    </xf>
    <xf numFmtId="0" fontId="4" fillId="0" borderId="0" xfId="2" applyFont="1" applyAlignment="1">
      <alignment vertical="top"/>
    </xf>
    <xf numFmtId="0" fontId="5" fillId="0" borderId="0" xfId="2" applyFont="1" applyAlignment="1">
      <alignment horizontal="left"/>
    </xf>
    <xf numFmtId="0" fontId="10" fillId="2" borderId="0" xfId="2" applyFont="1" applyFill="1" applyAlignment="1">
      <alignment vertical="center"/>
    </xf>
    <xf numFmtId="0" fontId="11" fillId="2" borderId="0" xfId="2" applyFont="1" applyFill="1" applyAlignment="1">
      <alignment vertical="center"/>
    </xf>
    <xf numFmtId="49" fontId="10" fillId="2" borderId="0" xfId="2" applyNumberFormat="1" applyFont="1" applyFill="1" applyAlignment="1">
      <alignment horizontal="right" vertical="center"/>
    </xf>
    <xf numFmtId="0" fontId="12" fillId="2" borderId="0" xfId="2" applyFont="1" applyFill="1" applyAlignment="1">
      <alignment horizontal="right" vertical="center"/>
    </xf>
    <xf numFmtId="0" fontId="14" fillId="0" borderId="1" xfId="2" applyFont="1" applyBorder="1" applyAlignment="1">
      <alignment vertical="center"/>
    </xf>
    <xf numFmtId="0" fontId="8" fillId="0" borderId="1" xfId="2" applyFont="1" applyBorder="1" applyAlignment="1">
      <alignment vertical="center"/>
    </xf>
    <xf numFmtId="0" fontId="15" fillId="0" borderId="1" xfId="2" applyFont="1" applyBorder="1" applyAlignment="1">
      <alignment vertical="center"/>
    </xf>
    <xf numFmtId="0" fontId="16" fillId="0" borderId="1" xfId="2" applyFont="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center" vertical="center"/>
    </xf>
    <xf numFmtId="0" fontId="17" fillId="2" borderId="0" xfId="2" applyFont="1" applyFill="1" applyAlignment="1">
      <alignment horizontal="left" vertical="center"/>
    </xf>
    <xf numFmtId="0" fontId="18" fillId="2" borderId="0" xfId="2" applyFont="1" applyFill="1" applyAlignment="1">
      <alignment horizontal="center" vertical="center"/>
    </xf>
    <xf numFmtId="0" fontId="18" fillId="2" borderId="0" xfId="2" applyFont="1" applyFill="1" applyAlignment="1">
      <alignment vertical="center"/>
    </xf>
    <xf numFmtId="0" fontId="8" fillId="0" borderId="18" xfId="2" applyBorder="1"/>
    <xf numFmtId="0" fontId="37" fillId="0" borderId="19" xfId="2" applyFont="1" applyBorder="1"/>
    <xf numFmtId="0" fontId="6" fillId="0" borderId="19" xfId="2" applyFont="1" applyBorder="1" applyAlignment="1">
      <alignment horizontal="center"/>
    </xf>
    <xf numFmtId="0" fontId="6" fillId="0" borderId="19" xfId="2" applyFont="1" applyFill="1" applyBorder="1" applyAlignment="1">
      <alignment horizontal="center"/>
    </xf>
    <xf numFmtId="0" fontId="6" fillId="0" borderId="20" xfId="2" applyFont="1" applyBorder="1" applyAlignment="1">
      <alignment horizontal="center"/>
    </xf>
    <xf numFmtId="0" fontId="8" fillId="0" borderId="21" xfId="2" applyBorder="1"/>
    <xf numFmtId="0" fontId="38" fillId="0" borderId="22" xfId="2" applyFont="1" applyBorder="1"/>
    <xf numFmtId="0" fontId="6" fillId="0" borderId="22" xfId="2" applyFont="1" applyBorder="1"/>
    <xf numFmtId="1" fontId="39" fillId="0" borderId="22" xfId="2" applyNumberFormat="1" applyFont="1" applyBorder="1" applyAlignment="1" applyProtection="1">
      <alignment horizontal="center"/>
      <protection locked="0"/>
    </xf>
    <xf numFmtId="1" fontId="39" fillId="0" borderId="22" xfId="2" applyNumberFormat="1" applyFont="1" applyFill="1" applyBorder="1" applyAlignment="1" applyProtection="1">
      <alignment horizontal="center"/>
      <protection locked="0"/>
    </xf>
    <xf numFmtId="2" fontId="39" fillId="0" borderId="22" xfId="2" applyNumberFormat="1" applyFont="1" applyBorder="1" applyAlignment="1" applyProtection="1">
      <alignment horizontal="center"/>
      <protection locked="0"/>
    </xf>
    <xf numFmtId="1" fontId="39" fillId="0" borderId="23" xfId="2" applyNumberFormat="1" applyFont="1" applyBorder="1" applyAlignment="1" applyProtection="1">
      <alignment horizontal="center"/>
      <protection locked="0"/>
    </xf>
    <xf numFmtId="0" fontId="6" fillId="0" borderId="22" xfId="2" applyFont="1" applyBorder="1" applyAlignment="1">
      <alignment horizontal="center"/>
    </xf>
    <xf numFmtId="0" fontId="8" fillId="0" borderId="24" xfId="2" applyBorder="1"/>
    <xf numFmtId="0" fontId="8" fillId="0" borderId="25" xfId="2" applyBorder="1"/>
    <xf numFmtId="0" fontId="6" fillId="0" borderId="25" xfId="2" applyFont="1" applyBorder="1"/>
    <xf numFmtId="0" fontId="11" fillId="0" borderId="25" xfId="2" applyFont="1" applyBorder="1"/>
    <xf numFmtId="0" fontId="40" fillId="0" borderId="25" xfId="2" applyFont="1" applyBorder="1"/>
    <xf numFmtId="0" fontId="6" fillId="0" borderId="26" xfId="2" applyFont="1" applyBorder="1"/>
    <xf numFmtId="0" fontId="8" fillId="0" borderId="27" xfId="2" applyBorder="1"/>
    <xf numFmtId="0" fontId="8" fillId="0" borderId="0" xfId="2" applyBorder="1"/>
    <xf numFmtId="0" fontId="6" fillId="0" borderId="0" xfId="2" applyFont="1" applyBorder="1"/>
    <xf numFmtId="0" fontId="11" fillId="0" borderId="0" xfId="2" applyFont="1" applyBorder="1"/>
    <xf numFmtId="0" fontId="40" fillId="0" borderId="0" xfId="2" applyFont="1" applyBorder="1"/>
    <xf numFmtId="0" fontId="41" fillId="0" borderId="0" xfId="2" applyFont="1" applyBorder="1"/>
    <xf numFmtId="0" fontId="6" fillId="0" borderId="0" xfId="2" applyFont="1" applyFill="1" applyBorder="1"/>
    <xf numFmtId="0" fontId="18" fillId="0" borderId="0" xfId="2" applyFont="1" applyBorder="1"/>
    <xf numFmtId="0" fontId="9" fillId="0" borderId="0" xfId="2" applyFont="1" applyBorder="1"/>
    <xf numFmtId="0" fontId="13" fillId="2" borderId="0" xfId="2" applyFont="1" applyFill="1" applyAlignment="1">
      <alignment horizontal="right" vertical="center"/>
    </xf>
    <xf numFmtId="0" fontId="13" fillId="0" borderId="0" xfId="2" applyFont="1" applyAlignment="1">
      <alignment horizontal="left" vertical="center"/>
    </xf>
    <xf numFmtId="0" fontId="19" fillId="0" borderId="0" xfId="2" applyFont="1" applyAlignment="1">
      <alignment horizontal="center" vertical="center"/>
    </xf>
    <xf numFmtId="0" fontId="19" fillId="0" borderId="0" xfId="2" applyFont="1" applyAlignment="1">
      <alignment vertical="center"/>
    </xf>
    <xf numFmtId="0" fontId="20" fillId="2" borderId="0" xfId="2" applyFont="1" applyFill="1" applyAlignment="1">
      <alignment horizontal="center" vertical="center"/>
    </xf>
    <xf numFmtId="0" fontId="6" fillId="0" borderId="2" xfId="2" applyFont="1" applyBorder="1" applyAlignment="1">
      <alignment vertical="center"/>
    </xf>
    <xf numFmtId="0" fontId="23" fillId="0" borderId="2" xfId="2" applyFont="1" applyBorder="1" applyAlignment="1">
      <alignment horizontal="center" vertical="center"/>
    </xf>
    <xf numFmtId="0" fontId="23" fillId="0" borderId="0" xfId="2" applyFont="1" applyAlignment="1">
      <alignment vertical="center"/>
    </xf>
    <xf numFmtId="0" fontId="21" fillId="2" borderId="0" xfId="2" applyFont="1" applyFill="1" applyAlignment="1">
      <alignment horizontal="center" vertical="center"/>
    </xf>
    <xf numFmtId="0" fontId="24" fillId="0" borderId="4" xfId="2" applyFont="1" applyBorder="1" applyAlignment="1">
      <alignment horizontal="right" vertical="center"/>
    </xf>
    <xf numFmtId="0" fontId="20" fillId="0" borderId="0" xfId="2" applyFont="1" applyAlignment="1">
      <alignment vertical="center"/>
    </xf>
    <xf numFmtId="0" fontId="25" fillId="0" borderId="6" xfId="2" applyFont="1" applyBorder="1" applyAlignment="1">
      <alignment horizontal="center" vertical="center"/>
    </xf>
    <xf numFmtId="0" fontId="26" fillId="0" borderId="0" xfId="2" applyFont="1" applyAlignment="1">
      <alignment horizontal="left" vertical="center"/>
    </xf>
    <xf numFmtId="0" fontId="23" fillId="0" borderId="0" xfId="2" applyFont="1" applyAlignment="1">
      <alignment horizontal="left" vertical="center"/>
    </xf>
    <xf numFmtId="0" fontId="26" fillId="0" borderId="2" xfId="2" applyFont="1" applyBorder="1" applyAlignment="1">
      <alignment horizontal="left" vertical="center"/>
    </xf>
    <xf numFmtId="0" fontId="24" fillId="0" borderId="2" xfId="2" applyFont="1" applyBorder="1" applyAlignment="1">
      <alignment horizontal="right" vertical="center"/>
    </xf>
    <xf numFmtId="0" fontId="8" fillId="0" borderId="2" xfId="2" applyFont="1" applyBorder="1" applyAlignment="1">
      <alignment vertical="center"/>
    </xf>
    <xf numFmtId="0" fontId="23" fillId="0" borderId="4" xfId="2" applyFont="1" applyBorder="1" applyAlignment="1">
      <alignment horizontal="center" vertical="center"/>
    </xf>
    <xf numFmtId="0" fontId="23" fillId="0" borderId="6" xfId="2" applyFont="1" applyBorder="1" applyAlignment="1">
      <alignment vertical="center"/>
    </xf>
    <xf numFmtId="0" fontId="28" fillId="0" borderId="0" xfId="2" applyFont="1" applyAlignment="1">
      <alignment vertical="center"/>
    </xf>
    <xf numFmtId="0" fontId="24" fillId="0" borderId="0" xfId="2" applyFont="1" applyAlignment="1">
      <alignment horizontal="right" vertical="center"/>
    </xf>
    <xf numFmtId="0" fontId="23" fillId="0" borderId="0" xfId="2" applyFont="1" applyAlignment="1">
      <alignment horizontal="center" vertical="center"/>
    </xf>
    <xf numFmtId="0" fontId="23" fillId="0" borderId="6" xfId="2" applyFont="1" applyBorder="1" applyAlignment="1">
      <alignment horizontal="left" vertical="center"/>
    </xf>
    <xf numFmtId="0" fontId="24" fillId="0" borderId="6" xfId="2" applyFont="1" applyBorder="1" applyAlignment="1">
      <alignment horizontal="right" vertical="center"/>
    </xf>
    <xf numFmtId="0" fontId="23" fillId="4" borderId="0" xfId="2" applyFont="1" applyFill="1" applyAlignment="1">
      <alignment horizontal="right" vertical="center"/>
    </xf>
    <xf numFmtId="0" fontId="23" fillId="4" borderId="2" xfId="2" applyFont="1" applyFill="1" applyBorder="1" applyAlignment="1">
      <alignment horizontal="right" vertical="center"/>
    </xf>
    <xf numFmtId="0" fontId="24" fillId="4" borderId="0" xfId="2" applyFont="1" applyFill="1" applyAlignment="1">
      <alignment horizontal="right" vertical="center"/>
    </xf>
    <xf numFmtId="0" fontId="6" fillId="0" borderId="0" xfId="2" applyFont="1" applyAlignment="1">
      <alignment vertical="center"/>
    </xf>
    <xf numFmtId="0" fontId="21" fillId="4" borderId="0" xfId="2" applyFont="1" applyFill="1" applyAlignment="1">
      <alignment horizontal="center" vertical="center"/>
    </xf>
    <xf numFmtId="49" fontId="21" fillId="4" borderId="0" xfId="2" applyNumberFormat="1" applyFont="1" applyFill="1" applyAlignment="1">
      <alignment horizontal="center" vertical="center"/>
    </xf>
    <xf numFmtId="1" fontId="21" fillId="4" borderId="0" xfId="2" applyNumberFormat="1" applyFont="1" applyFill="1" applyAlignment="1">
      <alignment horizontal="center" vertical="center"/>
    </xf>
    <xf numFmtId="49" fontId="23" fillId="0" borderId="0" xfId="2" applyNumberFormat="1" applyFont="1" applyAlignment="1">
      <alignment horizontal="center" vertical="center"/>
    </xf>
    <xf numFmtId="49" fontId="8" fillId="0" borderId="0" xfId="2" applyNumberFormat="1" applyAlignment="1">
      <alignment vertical="center"/>
    </xf>
    <xf numFmtId="49" fontId="12" fillId="2" borderId="11" xfId="2" applyNumberFormat="1" applyFont="1" applyFill="1" applyBorder="1" applyAlignment="1">
      <alignment vertical="center"/>
    </xf>
    <xf numFmtId="49" fontId="17" fillId="4" borderId="0" xfId="2" applyNumberFormat="1" applyFont="1" applyFill="1" applyAlignment="1">
      <alignment vertical="center"/>
    </xf>
    <xf numFmtId="49" fontId="31" fillId="4" borderId="6" xfId="2" applyNumberFormat="1" applyFont="1" applyFill="1" applyBorder="1" applyAlignment="1">
      <alignment vertical="center"/>
    </xf>
    <xf numFmtId="49" fontId="31" fillId="0" borderId="0" xfId="2" applyNumberFormat="1" applyFont="1" applyAlignment="1">
      <alignment vertical="center"/>
    </xf>
    <xf numFmtId="49" fontId="17" fillId="4" borderId="2" xfId="2" applyNumberFormat="1" applyFont="1" applyFill="1" applyBorder="1" applyAlignment="1">
      <alignment vertical="center"/>
    </xf>
    <xf numFmtId="49" fontId="31" fillId="4" borderId="4" xfId="2" applyNumberFormat="1" applyFont="1" applyFill="1" applyBorder="1" applyAlignment="1">
      <alignment vertical="center"/>
    </xf>
    <xf numFmtId="49" fontId="31" fillId="0" borderId="2" xfId="2" applyNumberFormat="1" applyFont="1" applyBorder="1" applyAlignment="1">
      <alignment vertical="center"/>
    </xf>
    <xf numFmtId="0" fontId="32" fillId="6" borderId="4" xfId="2" applyFont="1" applyFill="1" applyBorder="1" applyAlignment="1">
      <alignment vertical="center"/>
    </xf>
    <xf numFmtId="0" fontId="33" fillId="0" borderId="2" xfId="2" applyFont="1" applyBorder="1" applyAlignment="1">
      <alignment vertical="center"/>
    </xf>
    <xf numFmtId="49" fontId="3" fillId="0" borderId="0" xfId="0" applyNumberFormat="1" applyFont="1" applyAlignment="1">
      <alignment vertical="top"/>
    </xf>
    <xf numFmtId="49" fontId="4" fillId="0" borderId="0" xfId="0" applyNumberFormat="1" applyFont="1" applyAlignment="1">
      <alignment vertical="top"/>
    </xf>
    <xf numFmtId="49" fontId="38"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8" fillId="0" borderId="0" xfId="0" applyNumberFormat="1" applyFont="1"/>
    <xf numFmtId="49" fontId="9" fillId="0" borderId="0" xfId="0" applyNumberFormat="1" applyFont="1"/>
    <xf numFmtId="49" fontId="10" fillId="2" borderId="0" xfId="0" applyNumberFormat="1" applyFont="1" applyFill="1" applyAlignment="1">
      <alignment vertical="center"/>
    </xf>
    <xf numFmtId="49" fontId="12" fillId="2" borderId="0" xfId="0" applyNumberFormat="1" applyFont="1" applyFill="1" applyAlignment="1">
      <alignment horizontal="right" vertical="center"/>
    </xf>
    <xf numFmtId="49" fontId="0" fillId="0" borderId="1" xfId="0" applyNumberFormat="1" applyFont="1" applyBorder="1" applyAlignment="1">
      <alignment vertical="center"/>
    </xf>
    <xf numFmtId="0" fontId="16" fillId="0" borderId="1" xfId="0" applyFont="1" applyBorder="1" applyAlignment="1">
      <alignment horizontal="lef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 borderId="0" xfId="0" applyNumberFormat="1" applyFont="1" applyFill="1" applyAlignment="1">
      <alignment horizontal="center" vertical="center"/>
    </xf>
    <xf numFmtId="0" fontId="26" fillId="0" borderId="2" xfId="0" applyFont="1" applyBorder="1" applyAlignment="1">
      <alignment horizontal="center" vertical="center"/>
    </xf>
    <xf numFmtId="0" fontId="26" fillId="0" borderId="0" xfId="0" applyFont="1" applyAlignment="1">
      <alignment vertical="center"/>
    </xf>
    <xf numFmtId="0" fontId="21" fillId="4" borderId="0" xfId="0" applyFont="1" applyFill="1" applyAlignment="1">
      <alignment vertical="center"/>
    </xf>
    <xf numFmtId="49" fontId="21" fillId="2" borderId="0" xfId="0" applyNumberFormat="1" applyFont="1" applyFill="1" applyAlignment="1">
      <alignment horizontal="center" vertical="center"/>
    </xf>
    <xf numFmtId="0" fontId="34" fillId="0" borderId="0" xfId="0" applyFont="1" applyAlignment="1">
      <alignment vertical="center"/>
    </xf>
    <xf numFmtId="0" fontId="27" fillId="5" borderId="17" xfId="0" applyFont="1" applyFill="1" applyBorder="1" applyAlignment="1">
      <alignment horizontal="right" vertical="center"/>
    </xf>
    <xf numFmtId="0" fontId="26" fillId="0" borderId="2" xfId="0" applyFont="1" applyBorder="1" applyAlignment="1">
      <alignment vertical="center"/>
    </xf>
    <xf numFmtId="0" fontId="26" fillId="0" borderId="4" xfId="0" applyFont="1" applyBorder="1" applyAlignment="1">
      <alignment horizontal="center" vertical="center"/>
    </xf>
    <xf numFmtId="0" fontId="26" fillId="0" borderId="6" xfId="0" applyFont="1" applyBorder="1" applyAlignment="1">
      <alignment horizontal="left" vertical="center"/>
    </xf>
    <xf numFmtId="0" fontId="26" fillId="0" borderId="0" xfId="0" applyFont="1" applyAlignment="1">
      <alignment horizontal="center" vertical="center"/>
    </xf>
    <xf numFmtId="49" fontId="26" fillId="0" borderId="2" xfId="0" applyNumberFormat="1" applyFont="1" applyBorder="1" applyAlignment="1">
      <alignment vertical="center"/>
    </xf>
    <xf numFmtId="49" fontId="26" fillId="0" borderId="0" xfId="0" applyNumberFormat="1" applyFont="1" applyAlignment="1">
      <alignment vertical="center"/>
    </xf>
    <xf numFmtId="0" fontId="26" fillId="0" borderId="6" xfId="0" applyFont="1" applyBorder="1" applyAlignment="1">
      <alignment vertical="center"/>
    </xf>
    <xf numFmtId="49" fontId="26" fillId="0" borderId="6" xfId="0" applyNumberFormat="1" applyFont="1" applyBorder="1" applyAlignment="1">
      <alignment vertical="center"/>
    </xf>
    <xf numFmtId="0" fontId="26" fillId="0" borderId="4" xfId="0" applyFont="1" applyBorder="1" applyAlignment="1">
      <alignment vertical="center"/>
    </xf>
    <xf numFmtId="0" fontId="33" fillId="0" borderId="4" xfId="0" applyFont="1" applyBorder="1" applyAlignment="1">
      <alignment horizontal="center" vertical="center"/>
    </xf>
    <xf numFmtId="0" fontId="33" fillId="0" borderId="0" xfId="0" applyFont="1" applyAlignment="1">
      <alignment vertical="center"/>
    </xf>
    <xf numFmtId="0" fontId="33" fillId="0" borderId="2" xfId="0" applyFont="1" applyBorder="1" applyAlignment="1">
      <alignment horizontal="center" vertical="center"/>
    </xf>
    <xf numFmtId="0" fontId="23" fillId="4" borderId="6" xfId="0" applyFont="1" applyFill="1" applyBorder="1" applyAlignment="1">
      <alignment vertical="center"/>
    </xf>
    <xf numFmtId="49" fontId="26" fillId="0" borderId="4" xfId="0" applyNumberFormat="1" applyFont="1" applyBorder="1" applyAlignment="1">
      <alignment vertical="center"/>
    </xf>
    <xf numFmtId="0" fontId="35" fillId="0" borderId="0" xfId="0" applyFont="1" applyAlignment="1">
      <alignment vertical="center"/>
    </xf>
    <xf numFmtId="0" fontId="23" fillId="4" borderId="2" xfId="0" applyFont="1" applyFill="1" applyBorder="1" applyAlignment="1">
      <alignment vertical="center"/>
    </xf>
    <xf numFmtId="0" fontId="23" fillId="4" borderId="4" xfId="0" applyFont="1" applyFill="1" applyBorder="1" applyAlignment="1">
      <alignment vertical="center"/>
    </xf>
    <xf numFmtId="0" fontId="42" fillId="4" borderId="0" xfId="0" applyFont="1" applyFill="1" applyAlignment="1">
      <alignment horizontal="right" vertical="center"/>
    </xf>
    <xf numFmtId="0" fontId="24" fillId="0" borderId="0" xfId="0" applyFont="1" applyAlignment="1">
      <alignment vertical="center"/>
    </xf>
    <xf numFmtId="0" fontId="26" fillId="0" borderId="4" xfId="0" applyFont="1" applyBorder="1" applyAlignment="1">
      <alignment horizontal="right" vertical="center"/>
    </xf>
    <xf numFmtId="0" fontId="27" fillId="5" borderId="0" xfId="0" applyFont="1" applyFill="1" applyAlignment="1">
      <alignment horizontal="right" vertical="center"/>
    </xf>
    <xf numFmtId="49" fontId="8" fillId="4" borderId="0" xfId="0" applyNumberFormat="1" applyFont="1" applyFill="1" applyAlignment="1">
      <alignment vertical="center"/>
    </xf>
    <xf numFmtId="49" fontId="36" fillId="4"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12" fillId="2" borderId="9" xfId="0" applyNumberFormat="1" applyFont="1" applyFill="1" applyBorder="1" applyAlignment="1">
      <alignment horizontal="centerContinuous" vertical="center"/>
    </xf>
    <xf numFmtId="49" fontId="12" fillId="2" borderId="11" xfId="0" applyNumberFormat="1" applyFont="1" applyFill="1" applyBorder="1" applyAlignment="1">
      <alignment horizontal="centerContinuous" vertical="center"/>
    </xf>
    <xf numFmtId="49" fontId="17" fillId="4" borderId="0" xfId="0" applyNumberFormat="1" applyFont="1" applyFill="1" applyAlignment="1">
      <alignment horizontal="center" vertical="center"/>
    </xf>
    <xf numFmtId="49" fontId="17" fillId="4" borderId="6" xfId="0" applyNumberFormat="1" applyFont="1" applyFill="1" applyBorder="1" applyAlignment="1">
      <alignment vertical="center"/>
    </xf>
    <xf numFmtId="49" fontId="31" fillId="0" borderId="0" xfId="0" applyNumberFormat="1" applyFont="1" applyAlignment="1">
      <alignment horizontal="center" vertical="center"/>
    </xf>
    <xf numFmtId="0" fontId="17" fillId="0" borderId="2" xfId="0" applyFont="1" applyBorder="1" applyAlignment="1">
      <alignment vertical="center"/>
    </xf>
    <xf numFmtId="49" fontId="17" fillId="4" borderId="2" xfId="0" applyNumberFormat="1" applyFont="1" applyFill="1" applyBorder="1" applyAlignment="1">
      <alignment horizontal="center" vertical="center"/>
    </xf>
    <xf numFmtId="49" fontId="17" fillId="4" borderId="4" xfId="0" applyNumberFormat="1" applyFont="1" applyFill="1" applyBorder="1" applyAlignment="1">
      <alignment vertical="center"/>
    </xf>
    <xf numFmtId="49" fontId="31" fillId="0" borderId="2" xfId="0" applyNumberFormat="1" applyFont="1" applyBorder="1" applyAlignment="1">
      <alignment horizontal="center" vertical="center"/>
    </xf>
    <xf numFmtId="0" fontId="27" fillId="5" borderId="4" xfId="0" applyFont="1" applyFill="1" applyBorder="1" applyAlignment="1">
      <alignment horizontal="right" vertical="center"/>
    </xf>
    <xf numFmtId="49" fontId="26" fillId="0" borderId="14" xfId="0" applyNumberFormat="1" applyFont="1" applyBorder="1" applyAlignment="1">
      <alignment vertical="center"/>
    </xf>
    <xf numFmtId="49" fontId="26" fillId="0" borderId="0" xfId="0" applyNumberFormat="1" applyFont="1" applyBorder="1" applyAlignment="1">
      <alignment vertical="center"/>
    </xf>
    <xf numFmtId="0" fontId="26" fillId="0" borderId="0" xfId="0" applyFont="1" applyBorder="1" applyAlignment="1">
      <alignment vertical="center"/>
    </xf>
    <xf numFmtId="49" fontId="21" fillId="4" borderId="0" xfId="0" applyNumberFormat="1" applyFont="1" applyFill="1" applyAlignment="1">
      <alignment horizontal="left" vertical="center"/>
    </xf>
    <xf numFmtId="49" fontId="28" fillId="4" borderId="0" xfId="0" applyNumberFormat="1" applyFont="1" applyFill="1" applyAlignment="1">
      <alignment vertical="center"/>
    </xf>
    <xf numFmtId="49" fontId="24" fillId="4" borderId="0" xfId="0" applyNumberFormat="1" applyFont="1" applyFill="1" applyAlignment="1">
      <alignment horizontal="right" vertical="center"/>
    </xf>
    <xf numFmtId="0" fontId="33" fillId="0" borderId="0" xfId="2" applyFont="1" applyAlignment="1">
      <alignment horizontal="left" vertical="center"/>
    </xf>
    <xf numFmtId="0" fontId="33" fillId="0" borderId="2" xfId="2" applyFont="1" applyBorder="1" applyAlignment="1">
      <alignment horizontal="left" vertical="center"/>
    </xf>
    <xf numFmtId="0" fontId="14" fillId="0" borderId="1" xfId="1" applyNumberFormat="1" applyFont="1" applyBorder="1" applyAlignment="1" applyProtection="1">
      <alignment vertical="center"/>
      <protection locked="0"/>
    </xf>
    <xf numFmtId="49" fontId="8" fillId="2" borderId="0" xfId="0" applyNumberFormat="1" applyFont="1" applyFill="1" applyAlignment="1">
      <alignment horizontal="left"/>
    </xf>
    <xf numFmtId="49" fontId="7" fillId="2" borderId="0" xfId="0" applyNumberFormat="1" applyFont="1" applyFill="1"/>
    <xf numFmtId="49" fontId="17" fillId="2" borderId="0" xfId="0" applyNumberFormat="1" applyFont="1" applyFill="1"/>
    <xf numFmtId="49" fontId="0" fillId="2" borderId="0" xfId="0" applyNumberFormat="1" applyFill="1"/>
    <xf numFmtId="49" fontId="6" fillId="0" borderId="0" xfId="0" applyNumberFormat="1" applyFont="1" applyAlignment="1">
      <alignment horizontal="left" wrapText="1"/>
    </xf>
    <xf numFmtId="0" fontId="43" fillId="0" borderId="3" xfId="0" applyFont="1" applyBorder="1" applyAlignment="1">
      <alignment horizontal="left"/>
    </xf>
    <xf numFmtId="49" fontId="43" fillId="0" borderId="0" xfId="0" applyNumberFormat="1" applyFont="1" applyAlignment="1" applyProtection="1">
      <alignment horizontal="right"/>
      <protection locked="0"/>
    </xf>
    <xf numFmtId="49" fontId="43" fillId="0" borderId="7" xfId="0" applyNumberFormat="1" applyFont="1" applyBorder="1"/>
    <xf numFmtId="49" fontId="0" fillId="0" borderId="0" xfId="0" applyNumberFormat="1"/>
    <xf numFmtId="14" fontId="16" fillId="0" borderId="1" xfId="0" applyNumberFormat="1" applyFont="1" applyBorder="1" applyAlignment="1">
      <alignment horizontal="left" vertical="center"/>
    </xf>
    <xf numFmtId="49" fontId="16" fillId="0" borderId="1" xfId="0" applyNumberFormat="1" applyFont="1" applyBorder="1" applyAlignment="1">
      <alignment vertical="center"/>
    </xf>
    <xf numFmtId="49" fontId="5" fillId="2" borderId="28" xfId="0" applyNumberFormat="1" applyFont="1" applyFill="1" applyBorder="1" applyAlignment="1">
      <alignment vertical="center"/>
    </xf>
    <xf numFmtId="49" fontId="43" fillId="0" borderId="4" xfId="0" applyNumberFormat="1" applyFont="1" applyBorder="1" applyAlignment="1">
      <alignment horizontal="center" vertical="center"/>
    </xf>
    <xf numFmtId="49" fontId="43" fillId="0" borderId="29" xfId="0" applyNumberFormat="1" applyFont="1" applyBorder="1" applyAlignment="1">
      <alignment horizontal="center" vertical="center"/>
    </xf>
    <xf numFmtId="0" fontId="43" fillId="0" borderId="0" xfId="0" applyFont="1" applyAlignment="1">
      <alignment vertical="center"/>
    </xf>
    <xf numFmtId="49" fontId="5" fillId="0" borderId="30" xfId="0" applyNumberFormat="1" applyFont="1" applyBorder="1" applyAlignment="1">
      <alignment vertical="center"/>
    </xf>
    <xf numFmtId="49" fontId="44" fillId="0" borderId="6" xfId="0" applyNumberFormat="1" applyFont="1" applyBorder="1" applyAlignment="1">
      <alignment vertical="center"/>
    </xf>
    <xf numFmtId="49" fontId="14" fillId="0" borderId="6" xfId="0" applyNumberFormat="1" applyFont="1" applyBorder="1" applyAlignment="1">
      <alignment vertical="center"/>
    </xf>
    <xf numFmtId="49" fontId="5" fillId="0" borderId="30" xfId="0" applyNumberFormat="1" applyFont="1" applyBorder="1" applyAlignment="1">
      <alignment horizontal="center" vertical="center"/>
    </xf>
    <xf numFmtId="49" fontId="8" fillId="0" borderId="6" xfId="0" applyNumberFormat="1" applyFont="1" applyBorder="1" applyAlignment="1">
      <alignment vertical="center"/>
    </xf>
    <xf numFmtId="49" fontId="37" fillId="0" borderId="6" xfId="0" applyNumberFormat="1" applyFont="1" applyBorder="1" applyAlignment="1">
      <alignment horizontal="center" vertical="center"/>
    </xf>
    <xf numFmtId="49" fontId="44" fillId="0" borderId="31" xfId="0" applyNumberFormat="1" applyFont="1" applyBorder="1" applyAlignment="1">
      <alignment vertical="center"/>
    </xf>
    <xf numFmtId="49" fontId="45" fillId="0" borderId="30" xfId="0" applyNumberFormat="1" applyFont="1" applyBorder="1" applyAlignment="1">
      <alignment vertical="center"/>
    </xf>
    <xf numFmtId="49" fontId="36" fillId="0" borderId="6" xfId="0" applyNumberFormat="1" applyFont="1" applyBorder="1" applyAlignment="1">
      <alignment horizontal="center" vertical="center"/>
    </xf>
    <xf numFmtId="49" fontId="44" fillId="0" borderId="30" xfId="0" applyNumberFormat="1" applyFont="1" applyBorder="1" applyAlignment="1">
      <alignment vertical="center"/>
    </xf>
    <xf numFmtId="49" fontId="44" fillId="0" borderId="6" xfId="0" applyNumberFormat="1" applyFont="1" applyBorder="1" applyAlignment="1">
      <alignment horizontal="center" vertical="center"/>
    </xf>
    <xf numFmtId="0" fontId="44" fillId="0" borderId="0" xfId="0" applyFont="1" applyAlignment="1">
      <alignment vertical="center"/>
    </xf>
    <xf numFmtId="49" fontId="45" fillId="0" borderId="6" xfId="0" applyNumberFormat="1" applyFont="1" applyBorder="1" applyAlignment="1">
      <alignment horizontal="center" vertical="center"/>
    </xf>
    <xf numFmtId="49" fontId="44" fillId="0" borderId="28" xfId="0" applyNumberFormat="1" applyFont="1" applyBorder="1" applyAlignment="1">
      <alignment vertical="center"/>
    </xf>
    <xf numFmtId="49" fontId="14" fillId="0" borderId="4" xfId="0" applyNumberFormat="1" applyFont="1" applyBorder="1" applyAlignment="1">
      <alignment vertical="center"/>
    </xf>
    <xf numFmtId="49" fontId="14" fillId="0" borderId="32" xfId="0" applyNumberFormat="1" applyFont="1" applyBorder="1" applyAlignment="1">
      <alignment vertical="center"/>
    </xf>
    <xf numFmtId="49" fontId="44" fillId="0" borderId="31" xfId="0" applyNumberFormat="1" applyFont="1" applyBorder="1" applyAlignment="1">
      <alignment horizontal="center" vertical="center"/>
    </xf>
    <xf numFmtId="49" fontId="44" fillId="0" borderId="4" xfId="0" applyNumberFormat="1" applyFont="1" applyBorder="1" applyAlignment="1">
      <alignment vertical="center"/>
    </xf>
    <xf numFmtId="49" fontId="44" fillId="0" borderId="33" xfId="0" applyNumberFormat="1" applyFont="1" applyBorder="1" applyAlignment="1">
      <alignment vertical="center"/>
    </xf>
    <xf numFmtId="49" fontId="46" fillId="2" borderId="34" xfId="0" applyNumberFormat="1" applyFont="1" applyFill="1" applyBorder="1" applyAlignment="1">
      <alignment vertical="center"/>
    </xf>
    <xf numFmtId="49" fontId="46" fillId="2" borderId="2" xfId="0" applyNumberFormat="1" applyFont="1" applyFill="1" applyBorder="1" applyAlignment="1">
      <alignment vertical="center"/>
    </xf>
    <xf numFmtId="49" fontId="47" fillId="2" borderId="4" xfId="0" applyNumberFormat="1" applyFont="1" applyFill="1" applyBorder="1" applyAlignment="1">
      <alignment horizontal="center" vertical="center"/>
    </xf>
    <xf numFmtId="49" fontId="17" fillId="2" borderId="4" xfId="0" applyNumberFormat="1" applyFont="1" applyFill="1" applyBorder="1" applyAlignment="1">
      <alignment vertical="center"/>
    </xf>
    <xf numFmtId="49" fontId="17" fillId="2" borderId="29" xfId="0" applyNumberFormat="1" applyFont="1" applyFill="1" applyBorder="1" applyAlignment="1">
      <alignment vertical="center"/>
    </xf>
    <xf numFmtId="49" fontId="14" fillId="0" borderId="35" xfId="0" applyNumberFormat="1" applyFont="1" applyBorder="1" applyAlignment="1">
      <alignment horizontal="left" vertical="center"/>
    </xf>
    <xf numFmtId="49" fontId="14" fillId="0" borderId="0" xfId="0" applyNumberFormat="1" applyFont="1" applyAlignment="1">
      <alignment horizontal="left" vertical="center"/>
    </xf>
    <xf numFmtId="49" fontId="44" fillId="0" borderId="0" xfId="0" applyNumberFormat="1" applyFont="1" applyBorder="1" applyAlignment="1">
      <alignment vertical="center"/>
    </xf>
    <xf numFmtId="49" fontId="17" fillId="0" borderId="40" xfId="0" applyNumberFormat="1" applyFont="1" applyBorder="1" applyAlignment="1">
      <alignment horizontal="left" vertical="center"/>
    </xf>
    <xf numFmtId="49" fontId="44" fillId="0" borderId="36" xfId="0" applyNumberFormat="1" applyFont="1" applyBorder="1" applyAlignment="1">
      <alignment vertical="center"/>
    </xf>
    <xf numFmtId="49" fontId="14" fillId="0" borderId="37" xfId="0" applyNumberFormat="1" applyFont="1" applyBorder="1" applyAlignment="1">
      <alignment horizontal="left" vertical="center"/>
    </xf>
    <xf numFmtId="49" fontId="14" fillId="0" borderId="1" xfId="0" applyNumberFormat="1" applyFont="1" applyBorder="1" applyAlignment="1">
      <alignment horizontal="left" vertical="center"/>
    </xf>
    <xf numFmtId="49" fontId="44" fillId="0" borderId="38" xfId="0" applyNumberFormat="1" applyFont="1" applyBorder="1" applyAlignment="1">
      <alignment vertical="center"/>
    </xf>
    <xf numFmtId="49" fontId="44" fillId="0" borderId="1" xfId="0" applyNumberFormat="1" applyFont="1" applyBorder="1" applyAlignment="1">
      <alignment vertical="center"/>
    </xf>
    <xf numFmtId="0" fontId="8" fillId="0" borderId="41" xfId="0" applyFont="1" applyBorder="1" applyAlignment="1">
      <alignment horizontal="center" vertical="center"/>
    </xf>
    <xf numFmtId="49" fontId="44" fillId="0" borderId="39" xfId="0" applyNumberFormat="1" applyFont="1" applyBorder="1" applyAlignment="1">
      <alignment vertical="center"/>
    </xf>
    <xf numFmtId="0" fontId="6" fillId="7" borderId="0" xfId="0" applyFont="1" applyFill="1"/>
    <xf numFmtId="0" fontId="0" fillId="7" borderId="0" xfId="0" applyFill="1"/>
    <xf numFmtId="0" fontId="48" fillId="7" borderId="0" xfId="0" applyFont="1" applyFill="1"/>
    <xf numFmtId="14" fontId="14" fillId="0" borderId="1" xfId="0" applyNumberFormat="1" applyFont="1" applyBorder="1" applyAlignment="1">
      <alignment horizontal="left" vertical="center"/>
    </xf>
    <xf numFmtId="14" fontId="14" fillId="0" borderId="1" xfId="2" applyNumberFormat="1" applyFont="1" applyBorder="1" applyAlignment="1">
      <alignment horizontal="left" vertical="center"/>
    </xf>
  </cellXfs>
  <cellStyles count="3">
    <cellStyle name="Currency" xfId="1" builtinId="4"/>
    <cellStyle name="Normal" xfId="0" builtinId="0"/>
    <cellStyle name="Normal 2" xfId="2"/>
  </cellStyles>
  <dxfs count="7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2</xdr:col>
      <xdr:colOff>157369</xdr:colOff>
      <xdr:row>0</xdr:row>
      <xdr:rowOff>0</xdr:rowOff>
    </xdr:from>
    <xdr:to>
      <xdr:col>7</xdr:col>
      <xdr:colOff>182217</xdr:colOff>
      <xdr:row>2</xdr:row>
      <xdr:rowOff>16566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88065" y="0"/>
          <a:ext cx="2170043" cy="45554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91107</xdr:colOff>
      <xdr:row>0</xdr:row>
      <xdr:rowOff>0</xdr:rowOff>
    </xdr:from>
    <xdr:to>
      <xdr:col>17</xdr:col>
      <xdr:colOff>1</xdr:colOff>
      <xdr:row>2</xdr:row>
      <xdr:rowOff>24848</xdr:rowOff>
    </xdr:to>
    <xdr:grpSp>
      <xdr:nvGrpSpPr>
        <xdr:cNvPr id="5" name="Group 11"/>
        <xdr:cNvGrpSpPr>
          <a:grpSpLocks/>
        </xdr:cNvGrpSpPr>
      </xdr:nvGrpSpPr>
      <xdr:grpSpPr bwMode="auto">
        <a:xfrm>
          <a:off x="5541064" y="0"/>
          <a:ext cx="853111" cy="463826"/>
          <a:chOff x="1701" y="1384"/>
          <a:chExt cx="4320" cy="1288"/>
        </a:xfrm>
      </xdr:grpSpPr>
      <xdr:sp macro="" textlink="">
        <xdr:nvSpPr>
          <xdr:cNvPr id="6"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14</xdr:col>
      <xdr:colOff>94420</xdr:colOff>
      <xdr:row>0</xdr:row>
      <xdr:rowOff>0</xdr:rowOff>
    </xdr:from>
    <xdr:to>
      <xdr:col>17</xdr:col>
      <xdr:colOff>3314</xdr:colOff>
      <xdr:row>2</xdr:row>
      <xdr:rowOff>24848</xdr:rowOff>
    </xdr:to>
    <xdr:grpSp>
      <xdr:nvGrpSpPr>
        <xdr:cNvPr id="8" name="Group 11"/>
        <xdr:cNvGrpSpPr>
          <a:grpSpLocks/>
        </xdr:cNvGrpSpPr>
      </xdr:nvGrpSpPr>
      <xdr:grpSpPr bwMode="auto">
        <a:xfrm>
          <a:off x="5544377" y="0"/>
          <a:ext cx="853111" cy="463826"/>
          <a:chOff x="1701" y="1384"/>
          <a:chExt cx="4320" cy="1288"/>
        </a:xfrm>
      </xdr:grpSpPr>
      <xdr:sp macro="" textlink="">
        <xdr:nvSpPr>
          <xdr:cNvPr id="9"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10"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561975</xdr:colOff>
      <xdr:row>0</xdr:row>
      <xdr:rowOff>0</xdr:rowOff>
    </xdr:from>
    <xdr:to>
      <xdr:col>18</xdr:col>
      <xdr:colOff>38100</xdr:colOff>
      <xdr:row>2</xdr:row>
      <xdr:rowOff>114300</xdr:rowOff>
    </xdr:to>
    <xdr:grpSp>
      <xdr:nvGrpSpPr>
        <xdr:cNvPr id="4" name="Group 11"/>
        <xdr:cNvGrpSpPr>
          <a:grpSpLocks/>
        </xdr:cNvGrpSpPr>
      </xdr:nvGrpSpPr>
      <xdr:grpSpPr bwMode="auto">
        <a:xfrm>
          <a:off x="5305425" y="0"/>
          <a:ext cx="1133475" cy="552450"/>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000000"/>
                </a:solidFill>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13</xdr:col>
      <xdr:colOff>200025</xdr:colOff>
      <xdr:row>6</xdr:row>
      <xdr:rowOff>9525</xdr:rowOff>
    </xdr:from>
    <xdr:to>
      <xdr:col>20</xdr:col>
      <xdr:colOff>381000</xdr:colOff>
      <xdr:row>10</xdr:row>
      <xdr:rowOff>85725</xdr:rowOff>
    </xdr:to>
    <xdr:grpSp>
      <xdr:nvGrpSpPr>
        <xdr:cNvPr id="7" name="Group 11"/>
        <xdr:cNvGrpSpPr>
          <a:grpSpLocks/>
        </xdr:cNvGrpSpPr>
      </xdr:nvGrpSpPr>
      <xdr:grpSpPr bwMode="auto">
        <a:xfrm>
          <a:off x="4943475" y="895350"/>
          <a:ext cx="2419350" cy="552450"/>
          <a:chOff x="1701" y="1384"/>
          <a:chExt cx="4320" cy="1288"/>
        </a:xfrm>
      </xdr:grpSpPr>
      <xdr:sp macro="" textlink="">
        <xdr:nvSpPr>
          <xdr:cNvPr id="8"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twoCellAnchor editAs="oneCell">
    <xdr:from>
      <xdr:col>1</xdr:col>
      <xdr:colOff>9525</xdr:colOff>
      <xdr:row>0</xdr:row>
      <xdr:rowOff>123825</xdr:rowOff>
    </xdr:from>
    <xdr:to>
      <xdr:col>7</xdr:col>
      <xdr:colOff>238126</xdr:colOff>
      <xdr:row>2</xdr:row>
      <xdr:rowOff>38101</xdr:rowOff>
    </xdr:to>
    <xdr:pic>
      <xdr:nvPicPr>
        <xdr:cNvPr id="9" name="Picture 8" descr="E:\TATT\Tournaments\ITF Tri\2016\Bmobile Logo.png"/>
        <xdr:cNvPicPr/>
      </xdr:nvPicPr>
      <xdr:blipFill rotWithShape="1">
        <a:blip xmlns:r="http://schemas.openxmlformats.org/officeDocument/2006/relationships" r:embed="rId2"/>
        <a:srcRect/>
        <a:stretch/>
      </xdr:blipFill>
      <xdr:spPr bwMode="auto">
        <a:xfrm>
          <a:off x="228600" y="123825"/>
          <a:ext cx="2590801" cy="3524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66675</xdr:rowOff>
    </xdr:from>
    <xdr:to>
      <xdr:col>5</xdr:col>
      <xdr:colOff>304800</xdr:colOff>
      <xdr:row>1</xdr:row>
      <xdr:rowOff>122169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057525" y="66675"/>
          <a:ext cx="2581275" cy="5507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114301</xdr:colOff>
      <xdr:row>0</xdr:row>
      <xdr:rowOff>38100</xdr:rowOff>
    </xdr:from>
    <xdr:to>
      <xdr:col>17</xdr:col>
      <xdr:colOff>367337</xdr:colOff>
      <xdr:row>1</xdr:row>
      <xdr:rowOff>85724</xdr:rowOff>
    </xdr:to>
    <xdr:grpSp>
      <xdr:nvGrpSpPr>
        <xdr:cNvPr id="4" name="Group 11"/>
        <xdr:cNvGrpSpPr>
          <a:grpSpLocks/>
        </xdr:cNvGrpSpPr>
      </xdr:nvGrpSpPr>
      <xdr:grpSpPr bwMode="auto">
        <a:xfrm>
          <a:off x="9629776" y="38100"/>
          <a:ext cx="1367461" cy="542924"/>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6"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0</xdr:row>
      <xdr:rowOff>28575</xdr:rowOff>
    </xdr:from>
    <xdr:to>
      <xdr:col>15</xdr:col>
      <xdr:colOff>590550</xdr:colOff>
      <xdr:row>1</xdr:row>
      <xdr:rowOff>123825</xdr:rowOff>
    </xdr:to>
    <xdr:grpSp>
      <xdr:nvGrpSpPr>
        <xdr:cNvPr id="4" name="Group 11"/>
        <xdr:cNvGrpSpPr>
          <a:grpSpLocks/>
        </xdr:cNvGrpSpPr>
      </xdr:nvGrpSpPr>
      <xdr:grpSpPr bwMode="auto">
        <a:xfrm>
          <a:off x="5469007" y="28575"/>
          <a:ext cx="687456" cy="368576"/>
          <a:chOff x="1701" y="1384"/>
          <a:chExt cx="4320" cy="1288"/>
        </a:xfrm>
      </xdr:grpSpPr>
      <xdr:sp macro="" textlink="">
        <xdr:nvSpPr>
          <xdr:cNvPr id="5" name="Rectangle 2"/>
          <xdr:cNvSpPr>
            <a:spLocks noChangeArrowheads="1"/>
          </xdr:cNvSpPr>
        </xdr:nvSpPr>
        <xdr:spPr bwMode="auto">
          <a:xfrm>
            <a:off x="1701" y="1384"/>
            <a:ext cx="120"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238125</xdr:colOff>
      <xdr:row>0</xdr:row>
      <xdr:rowOff>57150</xdr:rowOff>
    </xdr:from>
    <xdr:to>
      <xdr:col>9</xdr:col>
      <xdr:colOff>0</xdr:colOff>
      <xdr:row>1</xdr:row>
      <xdr:rowOff>95250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05050" y="5715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95250</xdr:colOff>
      <xdr:row>0</xdr:row>
      <xdr:rowOff>0</xdr:rowOff>
    </xdr:from>
    <xdr:to>
      <xdr:col>18</xdr:col>
      <xdr:colOff>47625</xdr:colOff>
      <xdr:row>2</xdr:row>
      <xdr:rowOff>9525</xdr:rowOff>
    </xdr:to>
    <xdr:grpSp>
      <xdr:nvGrpSpPr>
        <xdr:cNvPr id="4" name="Group 11"/>
        <xdr:cNvGrpSpPr>
          <a:grpSpLocks/>
        </xdr:cNvGrpSpPr>
      </xdr:nvGrpSpPr>
      <xdr:grpSpPr bwMode="auto">
        <a:xfrm>
          <a:off x="5553075" y="0"/>
          <a:ext cx="895350" cy="447675"/>
          <a:chOff x="1701" y="1384"/>
          <a:chExt cx="4320" cy="1288"/>
        </a:xfrm>
      </xdr:grpSpPr>
      <xdr:sp macro="" textlink="">
        <xdr:nvSpPr>
          <xdr:cNvPr id="5" name="Rectangle 2"/>
          <xdr:cNvSpPr>
            <a:spLocks noChangeArrowheads="1"/>
          </xdr:cNvSpPr>
        </xdr:nvSpPr>
        <xdr:spPr bwMode="auto">
          <a:xfrm>
            <a:off x="1701" y="1384"/>
            <a:ext cx="138" cy="3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171450</xdr:colOff>
      <xdr:row>0</xdr:row>
      <xdr:rowOff>0</xdr:rowOff>
    </xdr:from>
    <xdr:to>
      <xdr:col>8</xdr:col>
      <xdr:colOff>95250</xdr:colOff>
      <xdr:row>1</xdr:row>
      <xdr:rowOff>133350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38375" y="0"/>
          <a:ext cx="828675"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0</xdr:row>
      <xdr:rowOff>9525</xdr:rowOff>
    </xdr:from>
    <xdr:to>
      <xdr:col>16</xdr:col>
      <xdr:colOff>76200</xdr:colOff>
      <xdr:row>1</xdr:row>
      <xdr:rowOff>133350</xdr:rowOff>
    </xdr:to>
    <xdr:grpSp>
      <xdr:nvGrpSpPr>
        <xdr:cNvPr id="4" name="Group 11"/>
        <xdr:cNvGrpSpPr>
          <a:grpSpLocks/>
        </xdr:cNvGrpSpPr>
      </xdr:nvGrpSpPr>
      <xdr:grpSpPr bwMode="auto">
        <a:xfrm>
          <a:off x="5495925" y="9525"/>
          <a:ext cx="866775" cy="400050"/>
          <a:chOff x="1701" y="1384"/>
          <a:chExt cx="4320" cy="1288"/>
        </a:xfrm>
      </xdr:grpSpPr>
      <xdr:sp macro="" textlink="">
        <xdr:nvSpPr>
          <xdr:cNvPr id="5" name="Rectangle 2"/>
          <xdr:cNvSpPr>
            <a:spLocks noChangeArrowheads="1"/>
          </xdr:cNvSpPr>
        </xdr:nvSpPr>
        <xdr:spPr bwMode="auto">
          <a:xfrm>
            <a:off x="1701" y="1384"/>
            <a:ext cx="142" cy="33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247650</xdr:colOff>
      <xdr:row>0</xdr:row>
      <xdr:rowOff>76200</xdr:rowOff>
    </xdr:from>
    <xdr:to>
      <xdr:col>9</xdr:col>
      <xdr:colOff>9525</xdr:colOff>
      <xdr:row>1</xdr:row>
      <xdr:rowOff>114300</xdr:rowOff>
    </xdr:to>
    <xdr:pic>
      <xdr:nvPicPr>
        <xdr:cNvPr id="7" name="Picture 15"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14575" y="7620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0</xdr:row>
      <xdr:rowOff>0</xdr:rowOff>
    </xdr:from>
    <xdr:to>
      <xdr:col>18</xdr:col>
      <xdr:colOff>123825</xdr:colOff>
      <xdr:row>1</xdr:row>
      <xdr:rowOff>190500</xdr:rowOff>
    </xdr:to>
    <xdr:grpSp>
      <xdr:nvGrpSpPr>
        <xdr:cNvPr id="4" name="Group 11"/>
        <xdr:cNvGrpSpPr>
          <a:grpSpLocks/>
        </xdr:cNvGrpSpPr>
      </xdr:nvGrpSpPr>
      <xdr:grpSpPr bwMode="auto">
        <a:xfrm>
          <a:off x="5469007" y="0"/>
          <a:ext cx="1048992" cy="463826"/>
          <a:chOff x="1701" y="1384"/>
          <a:chExt cx="4320" cy="1288"/>
        </a:xfrm>
      </xdr:grpSpPr>
      <xdr:sp macro="" textlink="">
        <xdr:nvSpPr>
          <xdr:cNvPr id="5" name="Rectangle 2"/>
          <xdr:cNvSpPr>
            <a:spLocks noChangeArrowheads="1"/>
          </xdr:cNvSpPr>
        </xdr:nvSpPr>
        <xdr:spPr bwMode="auto">
          <a:xfrm>
            <a:off x="1701" y="1384"/>
            <a:ext cx="157" cy="3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200025</xdr:colOff>
      <xdr:row>0</xdr:row>
      <xdr:rowOff>0</xdr:rowOff>
    </xdr:from>
    <xdr:to>
      <xdr:col>8</xdr:col>
      <xdr:colOff>85725</xdr:colOff>
      <xdr:row>2</xdr:row>
      <xdr:rowOff>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66950" y="0"/>
          <a:ext cx="790575"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0</xdr:row>
      <xdr:rowOff>133350</xdr:rowOff>
    </xdr:from>
    <xdr:to>
      <xdr:col>6</xdr:col>
      <xdr:colOff>95250</xdr:colOff>
      <xdr:row>2</xdr:row>
      <xdr:rowOff>133350</xdr:rowOff>
    </xdr:to>
    <xdr:grpSp>
      <xdr:nvGrpSpPr>
        <xdr:cNvPr id="2" name="Group 11"/>
        <xdr:cNvGrpSpPr>
          <a:grpSpLocks/>
        </xdr:cNvGrpSpPr>
      </xdr:nvGrpSpPr>
      <xdr:grpSpPr bwMode="auto">
        <a:xfrm>
          <a:off x="8201025" y="133350"/>
          <a:ext cx="1352550" cy="504825"/>
          <a:chOff x="1701" y="1384"/>
          <a:chExt cx="4320" cy="1288"/>
        </a:xfrm>
      </xdr:grpSpPr>
      <xdr:sp macro="" textlink="">
        <xdr:nvSpPr>
          <xdr:cNvPr id="3" name="Rectangle 2"/>
          <xdr:cNvSpPr>
            <a:spLocks noChangeArrowheads="1"/>
          </xdr:cNvSpPr>
        </xdr:nvSpPr>
        <xdr:spPr bwMode="auto">
          <a:xfrm>
            <a:off x="1701" y="1384"/>
            <a:ext cx="152" cy="3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2</xdr:col>
      <xdr:colOff>504824</xdr:colOff>
      <xdr:row>1</xdr:row>
      <xdr:rowOff>9525</xdr:rowOff>
    </xdr:from>
    <xdr:to>
      <xdr:col>3</xdr:col>
      <xdr:colOff>771524</xdr:colOff>
      <xdr:row>2</xdr:row>
      <xdr:rowOff>38100</xdr:rowOff>
    </xdr:to>
    <xdr:pic>
      <xdr:nvPicPr>
        <xdr:cNvPr id="5" name="Picture 9"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714624" y="180975"/>
          <a:ext cx="2238375"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IXED%20DOUBLES%20%20NATIONAL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mille\Downloads\BLINK-B%20MOBILE%20NATIONALS%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Men Si Main Draw Sign-in sheet"/>
      <sheetName val="LadiesSi Main Draw Sign-in she "/>
      <sheetName val="Vets  Si Main Draw Prep"/>
      <sheetName val="Vets Si Main"/>
      <sheetName val="VETS Si Main 24&amp;32"/>
      <sheetName val="SEN Vet  Si Main Draw Prep"/>
      <sheetName val="SEN Vet Si Main 16"/>
      <sheetName val="Men Si Qual Draw Prep"/>
      <sheetName val="Boys Si Qual 24&gt;2"/>
      <sheetName val="Ladies Si Qual Draw Prep"/>
      <sheetName val="Girls Si Qual 32&gt;8"/>
      <sheetName val="Men Do Sign-in sheet"/>
      <sheetName val="Ladies' Do Sign-in sheet "/>
      <sheetName val="Vets Do Main Draw Prep"/>
      <sheetName val="LADIES DO MAIN"/>
      <sheetName val="Mix Do Main Draw Prep"/>
      <sheetName val="MIXED Do MAIN 16"/>
      <sheetName val="Plr List for OofP"/>
      <sheetName val="OofP 4 cts"/>
      <sheetName val="OofP list"/>
      <sheetName val="RofP list "/>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IXED DOUBLES  NATIONALS 2016"/>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ale Plr List"/>
      <sheetName val="Female Plr List"/>
      <sheetName val="Men  Si Main Draw Sign-in sheet"/>
      <sheetName val="Women Si Main Draw Sign-in she "/>
      <sheetName val="Men  Si Main Draw Prep"/>
      <sheetName val="Men Si Main 16"/>
      <sheetName val="Men  Si Main 24&amp;32"/>
      <sheetName val="Women  Si Main Draw Prep"/>
      <sheetName val="Women  Si Main 16"/>
      <sheetName val="Women Si Main 24&amp;32"/>
      <sheetName val="Men Si Qual Sign-in sheet"/>
      <sheetName val="Men  Si Qual Draw Prep"/>
      <sheetName val="Men  Si Qual 32&gt;8"/>
      <sheetName val="Women Si Qual Draw Prep"/>
      <sheetName val="Men  Do Sign-in sheet"/>
      <sheetName val="Women Do Sign-in sheet "/>
      <sheetName val="Men Do Main Draw Prep"/>
      <sheetName val="Men Do Main 16"/>
      <sheetName val="Men Do Main 24&amp;32"/>
      <sheetName val="Women Do Main Draw Prep"/>
      <sheetName val="Women Do Main 16"/>
      <sheetName val="Women  Do Main 24&amp;32"/>
      <sheetName val="Plr List for OofP"/>
      <sheetName val="SUN 12th"/>
      <sheetName val="OofP 4 cts (2)"/>
      <sheetName val="Sat 4th"/>
      <sheetName val="Sun 5th"/>
      <sheetName val="Mon 6th"/>
      <sheetName val="Tues 7th"/>
      <sheetName val="Wed 8th"/>
      <sheetName val="Thurs 9th"/>
      <sheetName val="Fri 10th"/>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BLINK-B MOBILE NATIONALS 2016"/>
    </sheetNames>
    <definedNames>
      <definedName name="Jun_Hide_CU"/>
      <definedName name="Jun_Show_CU"/>
    </definedNames>
    <sheetDataSet>
      <sheetData sheetId="0"/>
      <sheetData sheetId="1">
        <row r="6">
          <cell r="A6" t="str">
            <v>BLINK B- MOBILE</v>
          </cell>
        </row>
        <row r="8">
          <cell r="A8" t="str">
            <v>NATIONALS  OPEN</v>
          </cell>
        </row>
        <row r="10">
          <cell r="A10">
            <v>42527</v>
          </cell>
          <cell r="C10" t="str">
            <v>PORT OF  SPAIN</v>
          </cell>
          <cell r="D10" t="str">
            <v>ADULTS</v>
          </cell>
          <cell r="E10" t="str">
            <v>Chester Dalrymple</v>
          </cell>
        </row>
      </sheetData>
      <sheetData sheetId="2">
        <row r="21">
          <cell r="P21" t="str">
            <v>Umpire</v>
          </cell>
        </row>
        <row r="22">
          <cell r="P22" t="str">
            <v>R SORRILO</v>
          </cell>
        </row>
        <row r="23">
          <cell r="P23" t="str">
            <v>L CLARKE</v>
          </cell>
        </row>
        <row r="24">
          <cell r="P24" t="str">
            <v>V CHARLES</v>
          </cell>
        </row>
        <row r="25">
          <cell r="P25" t="str">
            <v>H PASCALL</v>
          </cell>
        </row>
        <row r="26">
          <cell r="P26" t="str">
            <v>T MC ALLISTER</v>
          </cell>
        </row>
        <row r="27">
          <cell r="P27" t="str">
            <v>E CHU FOR</v>
          </cell>
        </row>
        <row r="28">
          <cell r="P28" t="str">
            <v>R GIBBS</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row r="5">
          <cell r="R5">
            <v>16</v>
          </cell>
        </row>
        <row r="7">
          <cell r="A7">
            <v>1</v>
          </cell>
          <cell r="B7" t="str">
            <v>DUKE</v>
          </cell>
          <cell r="C7" t="str">
            <v>Akiel</v>
          </cell>
          <cell r="M7">
            <v>1</v>
          </cell>
          <cell r="Q7">
            <v>999</v>
          </cell>
          <cell r="R7">
            <v>1</v>
          </cell>
        </row>
        <row r="8">
          <cell r="A8">
            <v>2</v>
          </cell>
          <cell r="B8" t="str">
            <v>CHUNG</v>
          </cell>
          <cell r="C8" t="str">
            <v>Richard</v>
          </cell>
          <cell r="M8">
            <v>2</v>
          </cell>
          <cell r="Q8">
            <v>999</v>
          </cell>
          <cell r="R8">
            <v>2</v>
          </cell>
        </row>
        <row r="9">
          <cell r="A9">
            <v>3</v>
          </cell>
          <cell r="B9" t="str">
            <v>DE CAIRES</v>
          </cell>
          <cell r="C9" t="str">
            <v>Luke</v>
          </cell>
          <cell r="M9">
            <v>3</v>
          </cell>
          <cell r="Q9">
            <v>999</v>
          </cell>
          <cell r="R9">
            <v>3</v>
          </cell>
        </row>
        <row r="10">
          <cell r="A10">
            <v>4</v>
          </cell>
          <cell r="B10" t="str">
            <v>FONTENELLE</v>
          </cell>
          <cell r="C10" t="str">
            <v>Mc Colin</v>
          </cell>
          <cell r="M10">
            <v>4</v>
          </cell>
          <cell r="Q10">
            <v>999</v>
          </cell>
          <cell r="R10">
            <v>4</v>
          </cell>
        </row>
        <row r="11">
          <cell r="A11">
            <v>5</v>
          </cell>
          <cell r="B11" t="str">
            <v>MOHAMMED</v>
          </cell>
          <cell r="C11" t="str">
            <v>Nabeel</v>
          </cell>
          <cell r="M11">
            <v>5</v>
          </cell>
          <cell r="Q11">
            <v>999</v>
          </cell>
          <cell r="R11">
            <v>5</v>
          </cell>
        </row>
        <row r="12">
          <cell r="A12">
            <v>6</v>
          </cell>
          <cell r="B12" t="str">
            <v>LEWIS</v>
          </cell>
          <cell r="C12" t="str">
            <v>Javier</v>
          </cell>
          <cell r="M12">
            <v>6</v>
          </cell>
          <cell r="Q12">
            <v>999</v>
          </cell>
          <cell r="R12">
            <v>6</v>
          </cell>
        </row>
        <row r="13">
          <cell r="A13">
            <v>7</v>
          </cell>
          <cell r="B13" t="str">
            <v>ABRAHAM</v>
          </cell>
          <cell r="C13" t="str">
            <v>Joshua</v>
          </cell>
          <cell r="M13">
            <v>7</v>
          </cell>
          <cell r="Q13">
            <v>999</v>
          </cell>
          <cell r="R13">
            <v>7</v>
          </cell>
        </row>
        <row r="14">
          <cell r="A14">
            <v>8</v>
          </cell>
          <cell r="B14" t="str">
            <v>WARD</v>
          </cell>
          <cell r="C14" t="str">
            <v>Jerome</v>
          </cell>
          <cell r="M14">
            <v>8</v>
          </cell>
          <cell r="Q14">
            <v>999</v>
          </cell>
          <cell r="R14">
            <v>8</v>
          </cell>
        </row>
        <row r="15">
          <cell r="A15">
            <v>9</v>
          </cell>
          <cell r="B15" t="str">
            <v>ROBINSON</v>
          </cell>
          <cell r="C15" t="str">
            <v>Gian Luc</v>
          </cell>
          <cell r="M15">
            <v>999</v>
          </cell>
          <cell r="Q15">
            <v>999</v>
          </cell>
        </row>
        <row r="16">
          <cell r="A16">
            <v>10</v>
          </cell>
          <cell r="B16" t="str">
            <v>MOONASAR</v>
          </cell>
          <cell r="C16" t="str">
            <v>Keshan</v>
          </cell>
          <cell r="M16">
            <v>999</v>
          </cell>
          <cell r="Q16">
            <v>999</v>
          </cell>
        </row>
        <row r="17">
          <cell r="A17">
            <v>11</v>
          </cell>
          <cell r="B17" t="str">
            <v>PATRICK</v>
          </cell>
          <cell r="C17" t="str">
            <v>Nkrumah</v>
          </cell>
          <cell r="M17">
            <v>999</v>
          </cell>
          <cell r="Q17">
            <v>999</v>
          </cell>
        </row>
        <row r="18">
          <cell r="A18">
            <v>12</v>
          </cell>
          <cell r="B18" t="str">
            <v>GRAZETTE</v>
          </cell>
          <cell r="C18" t="str">
            <v>Ivor</v>
          </cell>
          <cell r="M18">
            <v>999</v>
          </cell>
          <cell r="Q18">
            <v>999</v>
          </cell>
        </row>
        <row r="19">
          <cell r="A19">
            <v>13</v>
          </cell>
          <cell r="B19" t="str">
            <v>THOMAS</v>
          </cell>
          <cell r="C19" t="str">
            <v>Ryan</v>
          </cell>
          <cell r="M19">
            <v>999</v>
          </cell>
          <cell r="Q19">
            <v>999</v>
          </cell>
        </row>
        <row r="20">
          <cell r="A20">
            <v>14</v>
          </cell>
          <cell r="B20" t="str">
            <v>ROBINSON</v>
          </cell>
          <cell r="C20" t="str">
            <v>Ronald</v>
          </cell>
          <cell r="M20">
            <v>999</v>
          </cell>
          <cell r="Q20">
            <v>999</v>
          </cell>
        </row>
        <row r="21">
          <cell r="A21">
            <v>15</v>
          </cell>
          <cell r="B21" t="str">
            <v>HACKSHAW</v>
          </cell>
          <cell r="C21" t="str">
            <v>Ross</v>
          </cell>
          <cell r="M21">
            <v>999</v>
          </cell>
          <cell r="Q21">
            <v>999</v>
          </cell>
        </row>
        <row r="22">
          <cell r="A22">
            <v>16</v>
          </cell>
          <cell r="B22" t="str">
            <v>HACKSHAW</v>
          </cell>
          <cell r="C22" t="str">
            <v>Scott</v>
          </cell>
          <cell r="M22">
            <v>999</v>
          </cell>
          <cell r="Q22">
            <v>999</v>
          </cell>
        </row>
        <row r="23">
          <cell r="A23">
            <v>17</v>
          </cell>
          <cell r="B23" t="str">
            <v>ANDREWS</v>
          </cell>
          <cell r="C23" t="str">
            <v>Che</v>
          </cell>
          <cell r="M23">
            <v>999</v>
          </cell>
          <cell r="Q23">
            <v>999</v>
          </cell>
        </row>
        <row r="24">
          <cell r="A24">
            <v>18</v>
          </cell>
          <cell r="B24" t="str">
            <v>DENOON</v>
          </cell>
          <cell r="C24" t="str">
            <v>Dunstan</v>
          </cell>
          <cell r="M24">
            <v>999</v>
          </cell>
          <cell r="Q24">
            <v>999</v>
          </cell>
        </row>
        <row r="25">
          <cell r="A25">
            <v>19</v>
          </cell>
          <cell r="B25" t="str">
            <v>TRIM</v>
          </cell>
          <cell r="C25" t="str">
            <v>Kyrel</v>
          </cell>
          <cell r="M25">
            <v>999</v>
          </cell>
          <cell r="Q25">
            <v>999</v>
          </cell>
        </row>
        <row r="26">
          <cell r="A26">
            <v>20</v>
          </cell>
          <cell r="B26" t="str">
            <v>VALENTINE</v>
          </cell>
          <cell r="C26" t="str">
            <v>Krystan</v>
          </cell>
          <cell r="M26">
            <v>999</v>
          </cell>
          <cell r="Q26">
            <v>999</v>
          </cell>
        </row>
        <row r="27">
          <cell r="A27">
            <v>21</v>
          </cell>
          <cell r="B27" t="str">
            <v>TOM</v>
          </cell>
          <cell r="C27" t="str">
            <v>Brandon</v>
          </cell>
          <cell r="M27">
            <v>999</v>
          </cell>
          <cell r="Q27">
            <v>999</v>
          </cell>
        </row>
        <row r="28">
          <cell r="A28">
            <v>22</v>
          </cell>
          <cell r="B28" t="str">
            <v>GREGOIRE</v>
          </cell>
          <cell r="C28" t="str">
            <v>Brandon</v>
          </cell>
          <cell r="M28">
            <v>999</v>
          </cell>
          <cell r="Q28">
            <v>999</v>
          </cell>
        </row>
        <row r="29">
          <cell r="A29">
            <v>23</v>
          </cell>
          <cell r="B29" t="str">
            <v>WEST</v>
          </cell>
          <cell r="C29" t="str">
            <v>Samuel</v>
          </cell>
          <cell r="M29">
            <v>999</v>
          </cell>
          <cell r="Q29">
            <v>999</v>
          </cell>
        </row>
        <row r="30">
          <cell r="A30">
            <v>24</v>
          </cell>
          <cell r="B30" t="str">
            <v xml:space="preserve">JAMES </v>
          </cell>
          <cell r="C30" t="str">
            <v>Kobe</v>
          </cell>
          <cell r="M30">
            <v>999</v>
          </cell>
          <cell r="Q30">
            <v>999</v>
          </cell>
        </row>
        <row r="31">
          <cell r="A31">
            <v>25</v>
          </cell>
          <cell r="B31" t="str">
            <v>BYE</v>
          </cell>
          <cell r="M31">
            <v>999</v>
          </cell>
          <cell r="Q31">
            <v>999</v>
          </cell>
        </row>
        <row r="32">
          <cell r="A32">
            <v>26</v>
          </cell>
          <cell r="B32" t="str">
            <v>LAQUIS</v>
          </cell>
          <cell r="C32" t="str">
            <v>Edward</v>
          </cell>
          <cell r="M32" t="str">
            <v>Q</v>
          </cell>
          <cell r="Q32">
            <v>999</v>
          </cell>
          <cell r="R32" t="str">
            <v>Q</v>
          </cell>
        </row>
        <row r="33">
          <cell r="A33">
            <v>27</v>
          </cell>
          <cell r="B33" t="str">
            <v>MUKERJI</v>
          </cell>
          <cell r="C33" t="str">
            <v>Jordan</v>
          </cell>
          <cell r="M33" t="str">
            <v>Q</v>
          </cell>
          <cell r="Q33">
            <v>999</v>
          </cell>
          <cell r="R33" t="str">
            <v>Q</v>
          </cell>
        </row>
        <row r="34">
          <cell r="A34">
            <v>28</v>
          </cell>
          <cell r="B34" t="str">
            <v>BRUCE</v>
          </cell>
          <cell r="C34" t="str">
            <v>Brendon</v>
          </cell>
          <cell r="M34" t="str">
            <v>Q</v>
          </cell>
          <cell r="Q34">
            <v>999</v>
          </cell>
          <cell r="R34" t="str">
            <v>Q</v>
          </cell>
        </row>
        <row r="35">
          <cell r="A35">
            <v>29</v>
          </cell>
          <cell r="B35" t="str">
            <v>RAMKISSOON</v>
          </cell>
          <cell r="C35" t="str">
            <v>Adam</v>
          </cell>
          <cell r="M35" t="str">
            <v>Q</v>
          </cell>
          <cell r="Q35">
            <v>999</v>
          </cell>
          <cell r="R35" t="str">
            <v>Q</v>
          </cell>
        </row>
        <row r="36">
          <cell r="A36">
            <v>30</v>
          </cell>
          <cell r="B36" t="str">
            <v>CHAN</v>
          </cell>
          <cell r="C36" t="str">
            <v>Aaron</v>
          </cell>
          <cell r="M36" t="str">
            <v>Q</v>
          </cell>
          <cell r="Q36">
            <v>999</v>
          </cell>
          <cell r="R36" t="str">
            <v>Q</v>
          </cell>
        </row>
        <row r="37">
          <cell r="A37">
            <v>31</v>
          </cell>
          <cell r="B37" t="str">
            <v>JEARY</v>
          </cell>
          <cell r="C37" t="str">
            <v>Ethan</v>
          </cell>
          <cell r="M37" t="str">
            <v>Q</v>
          </cell>
          <cell r="Q37">
            <v>999</v>
          </cell>
          <cell r="R37" t="str">
            <v>Q</v>
          </cell>
        </row>
        <row r="38">
          <cell r="A38">
            <v>32</v>
          </cell>
          <cell r="B38" t="str">
            <v>GARSEE</v>
          </cell>
          <cell r="C38" t="str">
            <v>Jameel</v>
          </cell>
          <cell r="M38" t="str">
            <v>Q</v>
          </cell>
          <cell r="Q38">
            <v>999</v>
          </cell>
          <cell r="R38" t="str">
            <v>Q</v>
          </cell>
        </row>
        <row r="39">
          <cell r="A39">
            <v>33</v>
          </cell>
          <cell r="B39" t="str">
            <v>YOUSEFF</v>
          </cell>
          <cell r="C39" t="str">
            <v>Farid</v>
          </cell>
          <cell r="M39" t="str">
            <v>Q</v>
          </cell>
          <cell r="Q39">
            <v>999</v>
          </cell>
          <cell r="R39" t="str">
            <v>Q</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sheetData sheetId="14"/>
      <sheetData sheetId="15"/>
      <sheetData sheetId="16"/>
      <sheetData sheetId="17"/>
      <sheetData sheetId="18"/>
      <sheetData sheetId="19">
        <row r="5">
          <cell r="R5">
            <v>8</v>
          </cell>
        </row>
        <row r="7">
          <cell r="A7">
            <v>1</v>
          </cell>
          <cell r="B7" t="str">
            <v>LAQUIS</v>
          </cell>
          <cell r="C7" t="str">
            <v>Edward</v>
          </cell>
          <cell r="M7">
            <v>1</v>
          </cell>
          <cell r="P7">
            <v>0</v>
          </cell>
          <cell r="Q7">
            <v>999</v>
          </cell>
          <cell r="R7">
            <v>1</v>
          </cell>
        </row>
        <row r="8">
          <cell r="A8">
            <v>2</v>
          </cell>
          <cell r="B8" t="str">
            <v>MUKERJI</v>
          </cell>
          <cell r="C8" t="str">
            <v>Jordan</v>
          </cell>
          <cell r="M8">
            <v>2</v>
          </cell>
          <cell r="P8">
            <v>0</v>
          </cell>
          <cell r="Q8">
            <v>999</v>
          </cell>
          <cell r="R8">
            <v>2</v>
          </cell>
        </row>
        <row r="9">
          <cell r="A9">
            <v>3</v>
          </cell>
          <cell r="B9" t="str">
            <v>BRUCE</v>
          </cell>
          <cell r="C9" t="str">
            <v>Brendon</v>
          </cell>
          <cell r="M9">
            <v>3</v>
          </cell>
          <cell r="P9">
            <v>0</v>
          </cell>
          <cell r="Q9">
            <v>999</v>
          </cell>
          <cell r="R9">
            <v>3</v>
          </cell>
        </row>
        <row r="10">
          <cell r="A10">
            <v>4</v>
          </cell>
          <cell r="B10" t="str">
            <v>RAMKISSON</v>
          </cell>
          <cell r="C10" t="str">
            <v>Adam</v>
          </cell>
          <cell r="M10">
            <v>4</v>
          </cell>
          <cell r="P10">
            <v>0</v>
          </cell>
          <cell r="Q10">
            <v>999</v>
          </cell>
          <cell r="R10">
            <v>4</v>
          </cell>
        </row>
        <row r="11">
          <cell r="A11">
            <v>5</v>
          </cell>
          <cell r="B11" t="str">
            <v>CHAN</v>
          </cell>
          <cell r="C11" t="str">
            <v>Aaron</v>
          </cell>
          <cell r="M11">
            <v>5</v>
          </cell>
          <cell r="P11">
            <v>0</v>
          </cell>
          <cell r="Q11">
            <v>999</v>
          </cell>
          <cell r="R11">
            <v>5</v>
          </cell>
        </row>
        <row r="12">
          <cell r="A12">
            <v>6</v>
          </cell>
          <cell r="B12" t="str">
            <v>JEARY`</v>
          </cell>
          <cell r="C12" t="str">
            <v>Ethan</v>
          </cell>
          <cell r="M12">
            <v>6</v>
          </cell>
          <cell r="P12">
            <v>0</v>
          </cell>
          <cell r="Q12">
            <v>999</v>
          </cell>
          <cell r="R12">
            <v>6</v>
          </cell>
        </row>
        <row r="13">
          <cell r="A13">
            <v>7</v>
          </cell>
          <cell r="B13" t="str">
            <v>GARSEE</v>
          </cell>
          <cell r="C13" t="str">
            <v>Jameel</v>
          </cell>
          <cell r="M13">
            <v>7</v>
          </cell>
          <cell r="P13">
            <v>0</v>
          </cell>
          <cell r="Q13">
            <v>999</v>
          </cell>
          <cell r="R13">
            <v>7</v>
          </cell>
        </row>
        <row r="14">
          <cell r="A14">
            <v>8</v>
          </cell>
          <cell r="B14" t="str">
            <v>YOUSEFF</v>
          </cell>
          <cell r="C14" t="str">
            <v>Farid</v>
          </cell>
          <cell r="M14">
            <v>8</v>
          </cell>
          <cell r="P14">
            <v>0</v>
          </cell>
          <cell r="Q14">
            <v>999</v>
          </cell>
          <cell r="R14">
            <v>8</v>
          </cell>
        </row>
        <row r="15">
          <cell r="A15">
            <v>9</v>
          </cell>
          <cell r="B15" t="str">
            <v>NWOKOLO</v>
          </cell>
          <cell r="C15" t="str">
            <v>Ebolum</v>
          </cell>
          <cell r="M15">
            <v>999</v>
          </cell>
          <cell r="P15">
            <v>0</v>
          </cell>
          <cell r="Q15">
            <v>999</v>
          </cell>
        </row>
        <row r="16">
          <cell r="A16">
            <v>10</v>
          </cell>
          <cell r="B16" t="str">
            <v>SIMON</v>
          </cell>
          <cell r="C16" t="str">
            <v>Everest</v>
          </cell>
          <cell r="M16">
            <v>999</v>
          </cell>
          <cell r="P16">
            <v>0</v>
          </cell>
          <cell r="Q16">
            <v>999</v>
          </cell>
        </row>
        <row r="17">
          <cell r="A17">
            <v>11</v>
          </cell>
          <cell r="B17" t="str">
            <v>SYLVESTER</v>
          </cell>
          <cell r="C17" t="str">
            <v>Levon</v>
          </cell>
          <cell r="M17">
            <v>999</v>
          </cell>
          <cell r="P17">
            <v>0</v>
          </cell>
          <cell r="Q17">
            <v>999</v>
          </cell>
        </row>
        <row r="18">
          <cell r="A18">
            <v>12</v>
          </cell>
          <cell r="B18" t="str">
            <v>KERRY</v>
          </cell>
          <cell r="C18" t="str">
            <v>Kyle</v>
          </cell>
          <cell r="M18">
            <v>999</v>
          </cell>
          <cell r="P18">
            <v>0</v>
          </cell>
          <cell r="Q18">
            <v>999</v>
          </cell>
        </row>
        <row r="19">
          <cell r="A19">
            <v>13</v>
          </cell>
          <cell r="B19" t="str">
            <v>PEMBERTON</v>
          </cell>
          <cell r="C19" t="str">
            <v>Michael</v>
          </cell>
          <cell r="M19">
            <v>999</v>
          </cell>
          <cell r="P19">
            <v>0</v>
          </cell>
          <cell r="Q19">
            <v>999</v>
          </cell>
        </row>
        <row r="20">
          <cell r="A20">
            <v>14</v>
          </cell>
          <cell r="B20" t="str">
            <v>WEST</v>
          </cell>
          <cell r="C20" t="str">
            <v>Michael</v>
          </cell>
          <cell r="M20">
            <v>999</v>
          </cell>
          <cell r="P20">
            <v>0</v>
          </cell>
          <cell r="Q20">
            <v>999</v>
          </cell>
        </row>
        <row r="21">
          <cell r="A21">
            <v>15</v>
          </cell>
          <cell r="B21" t="str">
            <v>WILKINSON</v>
          </cell>
          <cell r="C21" t="str">
            <v>Rahsaan</v>
          </cell>
          <cell r="M21">
            <v>999</v>
          </cell>
          <cell r="P21">
            <v>0</v>
          </cell>
          <cell r="Q21">
            <v>999</v>
          </cell>
        </row>
        <row r="22">
          <cell r="A22">
            <v>16</v>
          </cell>
          <cell r="B22" t="str">
            <v>SANDY</v>
          </cell>
          <cell r="C22" t="str">
            <v>Clint</v>
          </cell>
          <cell r="M22">
            <v>999</v>
          </cell>
          <cell r="P22">
            <v>0</v>
          </cell>
          <cell r="Q22">
            <v>999</v>
          </cell>
        </row>
        <row r="23">
          <cell r="A23">
            <v>17</v>
          </cell>
          <cell r="B23" t="str">
            <v>ANGUS</v>
          </cell>
          <cell r="C23" t="str">
            <v>Danyel</v>
          </cell>
          <cell r="M23">
            <v>999</v>
          </cell>
          <cell r="P23">
            <v>0</v>
          </cell>
          <cell r="Q23">
            <v>999</v>
          </cell>
        </row>
        <row r="24">
          <cell r="A24">
            <v>18</v>
          </cell>
          <cell r="M24">
            <v>999</v>
          </cell>
          <cell r="P24">
            <v>0</v>
          </cell>
          <cell r="Q24">
            <v>999</v>
          </cell>
        </row>
        <row r="25">
          <cell r="A25">
            <v>19</v>
          </cell>
          <cell r="B25" t="str">
            <v>BYE</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0"/>
      <sheetData sheetId="21"/>
      <sheetData sheetId="22"/>
      <sheetData sheetId="23"/>
      <sheetData sheetId="24">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DUKE</v>
          </cell>
          <cell r="C8" t="str">
            <v>Akiel</v>
          </cell>
          <cell r="G8" t="str">
            <v>LEWIS</v>
          </cell>
          <cell r="H8" t="str">
            <v>Javier</v>
          </cell>
          <cell r="L8">
            <v>0</v>
          </cell>
          <cell r="O8">
            <v>0</v>
          </cell>
          <cell r="P8">
            <v>0</v>
          </cell>
          <cell r="Q8">
            <v>0</v>
          </cell>
          <cell r="R8">
            <v>0</v>
          </cell>
          <cell r="U8">
            <v>0</v>
          </cell>
          <cell r="V8">
            <v>1</v>
          </cell>
        </row>
        <row r="9">
          <cell r="A9">
            <v>2</v>
          </cell>
          <cell r="B9" t="str">
            <v>CHUNG</v>
          </cell>
          <cell r="C9" t="str">
            <v>Richard</v>
          </cell>
          <cell r="G9" t="str">
            <v>WARD</v>
          </cell>
          <cell r="H9" t="str">
            <v>Jerome</v>
          </cell>
          <cell r="L9">
            <v>0</v>
          </cell>
          <cell r="O9">
            <v>0</v>
          </cell>
          <cell r="P9">
            <v>0</v>
          </cell>
          <cell r="Q9">
            <v>0</v>
          </cell>
          <cell r="R9">
            <v>0</v>
          </cell>
          <cell r="U9">
            <v>0</v>
          </cell>
          <cell r="V9">
            <v>2</v>
          </cell>
        </row>
        <row r="10">
          <cell r="A10">
            <v>3</v>
          </cell>
          <cell r="B10" t="str">
            <v>AUGUSTE</v>
          </cell>
          <cell r="C10" t="str">
            <v>Colin</v>
          </cell>
          <cell r="G10" t="str">
            <v>MOHAMMED</v>
          </cell>
          <cell r="H10" t="str">
            <v>Nabeel</v>
          </cell>
          <cell r="L10">
            <v>0</v>
          </cell>
          <cell r="O10">
            <v>0</v>
          </cell>
          <cell r="P10">
            <v>0</v>
          </cell>
          <cell r="Q10">
            <v>0</v>
          </cell>
          <cell r="R10">
            <v>0</v>
          </cell>
          <cell r="U10">
            <v>0</v>
          </cell>
          <cell r="V10">
            <v>3</v>
          </cell>
        </row>
        <row r="11">
          <cell r="A11">
            <v>4</v>
          </cell>
          <cell r="B11" t="str">
            <v>HACKSHAW</v>
          </cell>
          <cell r="C11" t="str">
            <v>Ross</v>
          </cell>
          <cell r="G11" t="str">
            <v>HACKSHAW</v>
          </cell>
          <cell r="H11" t="str">
            <v>Scott</v>
          </cell>
          <cell r="L11">
            <v>0</v>
          </cell>
          <cell r="O11">
            <v>0</v>
          </cell>
          <cell r="P11">
            <v>0</v>
          </cell>
          <cell r="Q11">
            <v>0</v>
          </cell>
          <cell r="R11">
            <v>0</v>
          </cell>
          <cell r="U11">
            <v>0</v>
          </cell>
          <cell r="V11">
            <v>4</v>
          </cell>
        </row>
        <row r="12">
          <cell r="A12">
            <v>5</v>
          </cell>
          <cell r="B12" t="str">
            <v>ROBINSON</v>
          </cell>
          <cell r="C12" t="str">
            <v>Gian Luc</v>
          </cell>
          <cell r="G12" t="str">
            <v>ROBINSON</v>
          </cell>
          <cell r="H12" t="str">
            <v>Ronald</v>
          </cell>
          <cell r="L12">
            <v>0</v>
          </cell>
          <cell r="O12">
            <v>0</v>
          </cell>
          <cell r="P12">
            <v>0</v>
          </cell>
          <cell r="Q12">
            <v>0</v>
          </cell>
          <cell r="R12">
            <v>0</v>
          </cell>
          <cell r="U12">
            <v>0</v>
          </cell>
        </row>
        <row r="13">
          <cell r="A13">
            <v>6</v>
          </cell>
          <cell r="B13" t="str">
            <v>MOONARSAR</v>
          </cell>
          <cell r="C13" t="str">
            <v>Keshan</v>
          </cell>
          <cell r="G13" t="str">
            <v>PATRICK</v>
          </cell>
          <cell r="H13" t="str">
            <v>Nkrumah</v>
          </cell>
          <cell r="L13">
            <v>0</v>
          </cell>
          <cell r="O13">
            <v>0</v>
          </cell>
          <cell r="P13">
            <v>0</v>
          </cell>
          <cell r="Q13">
            <v>0</v>
          </cell>
          <cell r="R13">
            <v>0</v>
          </cell>
          <cell r="U13">
            <v>0</v>
          </cell>
        </row>
        <row r="14">
          <cell r="A14">
            <v>7</v>
          </cell>
          <cell r="B14" t="str">
            <v>ALEXIS</v>
          </cell>
          <cell r="C14" t="str">
            <v>Jadon</v>
          </cell>
          <cell r="G14" t="str">
            <v>GRAZETTE</v>
          </cell>
          <cell r="H14" t="str">
            <v>Winnington</v>
          </cell>
          <cell r="L14">
            <v>0</v>
          </cell>
          <cell r="O14">
            <v>0</v>
          </cell>
          <cell r="P14">
            <v>0</v>
          </cell>
          <cell r="Q14">
            <v>0</v>
          </cell>
          <cell r="R14">
            <v>0</v>
          </cell>
          <cell r="U14">
            <v>0</v>
          </cell>
        </row>
        <row r="15">
          <cell r="A15">
            <v>8</v>
          </cell>
          <cell r="B15" t="str">
            <v>YOUSEFF</v>
          </cell>
          <cell r="C15" t="str">
            <v>Farid</v>
          </cell>
          <cell r="G15" t="str">
            <v>WILLIAMS</v>
          </cell>
          <cell r="H15" t="str">
            <v>Sonny</v>
          </cell>
          <cell r="L15">
            <v>0</v>
          </cell>
          <cell r="O15">
            <v>0</v>
          </cell>
          <cell r="P15">
            <v>0</v>
          </cell>
          <cell r="Q15">
            <v>0</v>
          </cell>
          <cell r="R15">
            <v>0</v>
          </cell>
          <cell r="U15">
            <v>0</v>
          </cell>
        </row>
        <row r="16">
          <cell r="A16">
            <v>9</v>
          </cell>
          <cell r="B16" t="str">
            <v>JEARY</v>
          </cell>
          <cell r="C16" t="str">
            <v>Ethan</v>
          </cell>
          <cell r="G16" t="str">
            <v>WEST</v>
          </cell>
          <cell r="H16" t="str">
            <v>Samuel</v>
          </cell>
          <cell r="L16">
            <v>0</v>
          </cell>
          <cell r="O16">
            <v>0</v>
          </cell>
          <cell r="P16">
            <v>0</v>
          </cell>
          <cell r="Q16">
            <v>0</v>
          </cell>
          <cell r="R16">
            <v>0</v>
          </cell>
          <cell r="U16">
            <v>0</v>
          </cell>
        </row>
        <row r="17">
          <cell r="A17">
            <v>10</v>
          </cell>
          <cell r="B17" t="str">
            <v>THOMAS</v>
          </cell>
          <cell r="C17" t="str">
            <v>Ryan</v>
          </cell>
          <cell r="G17" t="str">
            <v>TOM</v>
          </cell>
          <cell r="H17" t="str">
            <v>Brandon</v>
          </cell>
          <cell r="L17">
            <v>0</v>
          </cell>
          <cell r="O17">
            <v>0</v>
          </cell>
          <cell r="P17">
            <v>0</v>
          </cell>
          <cell r="Q17">
            <v>0</v>
          </cell>
          <cell r="R17">
            <v>0</v>
          </cell>
          <cell r="U17">
            <v>0</v>
          </cell>
        </row>
        <row r="18">
          <cell r="A18">
            <v>11</v>
          </cell>
          <cell r="B18" t="str">
            <v>CHAN</v>
          </cell>
          <cell r="C18" t="str">
            <v>Aaron</v>
          </cell>
          <cell r="G18" t="str">
            <v>GREGOIRE</v>
          </cell>
          <cell r="H18" t="str">
            <v>Brandon</v>
          </cell>
          <cell r="L18">
            <v>0</v>
          </cell>
          <cell r="O18">
            <v>0</v>
          </cell>
          <cell r="P18">
            <v>0</v>
          </cell>
          <cell r="Q18">
            <v>0</v>
          </cell>
          <cell r="R18">
            <v>0</v>
          </cell>
          <cell r="U18">
            <v>0</v>
          </cell>
        </row>
        <row r="19">
          <cell r="A19">
            <v>12</v>
          </cell>
          <cell r="B19" t="str">
            <v>BRANKER</v>
          </cell>
          <cell r="C19" t="str">
            <v>Jerome</v>
          </cell>
          <cell r="G19" t="str">
            <v>DANCLAR</v>
          </cell>
          <cell r="H19" t="str">
            <v>Jermille</v>
          </cell>
          <cell r="L19">
            <v>0</v>
          </cell>
          <cell r="O19">
            <v>0</v>
          </cell>
          <cell r="P19">
            <v>0</v>
          </cell>
          <cell r="Q19">
            <v>0</v>
          </cell>
          <cell r="R19">
            <v>0</v>
          </cell>
          <cell r="U19">
            <v>0</v>
          </cell>
        </row>
        <row r="20">
          <cell r="A20">
            <v>13</v>
          </cell>
          <cell r="B20" t="str">
            <v>ABRAHAM</v>
          </cell>
          <cell r="C20" t="str">
            <v>Joshua</v>
          </cell>
          <cell r="G20" t="str">
            <v>RAMKISSON</v>
          </cell>
          <cell r="H20" t="str">
            <v>Adam</v>
          </cell>
          <cell r="L20">
            <v>0</v>
          </cell>
          <cell r="O20">
            <v>0</v>
          </cell>
          <cell r="P20">
            <v>0</v>
          </cell>
          <cell r="Q20">
            <v>0</v>
          </cell>
          <cell r="R20">
            <v>0</v>
          </cell>
          <cell r="U20">
            <v>0</v>
          </cell>
        </row>
        <row r="21">
          <cell r="A21">
            <v>14</v>
          </cell>
          <cell r="B21" t="str">
            <v>DENOON</v>
          </cell>
          <cell r="C21" t="str">
            <v>Dunstan</v>
          </cell>
          <cell r="G21" t="str">
            <v>TRIM</v>
          </cell>
          <cell r="H21" t="str">
            <v>Kyrel</v>
          </cell>
          <cell r="L21">
            <v>0</v>
          </cell>
          <cell r="O21">
            <v>0</v>
          </cell>
          <cell r="P21">
            <v>0</v>
          </cell>
          <cell r="Q21">
            <v>0</v>
          </cell>
          <cell r="R21">
            <v>0</v>
          </cell>
          <cell r="U21">
            <v>0</v>
          </cell>
        </row>
        <row r="22">
          <cell r="A22">
            <v>15</v>
          </cell>
          <cell r="B22" t="str">
            <v>ANDREWS</v>
          </cell>
          <cell r="C22" t="str">
            <v>Che</v>
          </cell>
          <cell r="G22" t="str">
            <v>GARSEE</v>
          </cell>
          <cell r="H22" t="str">
            <v>Jameel</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5"/>
      <sheetData sheetId="26"/>
      <sheetData sheetId="27"/>
      <sheetData sheetId="28"/>
      <sheetData sheetId="29"/>
      <sheetData sheetId="30">
        <row r="7">
          <cell r="N7" t="str">
            <v>Joshua ABRAHAM ()</v>
          </cell>
        </row>
        <row r="8">
          <cell r="N8" t="str">
            <v>Leah ALCALA ()</v>
          </cell>
        </row>
        <row r="9">
          <cell r="N9" t="str">
            <v>Jadon ALEXIS ()</v>
          </cell>
        </row>
        <row r="10">
          <cell r="N10" t="str">
            <v>Che ANDREWS ()</v>
          </cell>
        </row>
        <row r="11">
          <cell r="N11" t="str">
            <v>Danyel ANGUS ()</v>
          </cell>
        </row>
        <row r="12">
          <cell r="N12" t="str">
            <v>Colin AUGUSTE ()</v>
          </cell>
        </row>
        <row r="13">
          <cell r="N13" t="str">
            <v>Dion AUGUSTE ()</v>
          </cell>
        </row>
        <row r="14">
          <cell r="N14" t="str">
            <v>Sindy BEACH ()</v>
          </cell>
        </row>
        <row r="15">
          <cell r="N15" t="str">
            <v>Jerome BRANKER ()</v>
          </cell>
        </row>
        <row r="16">
          <cell r="N16" t="str">
            <v>Alexix BRUCE ()</v>
          </cell>
        </row>
        <row r="17">
          <cell r="N17" t="str">
            <v>Brendon BRUCE ()</v>
          </cell>
        </row>
        <row r="18">
          <cell r="N18" t="str">
            <v>Aaron CHAN ()</v>
          </cell>
        </row>
        <row r="19">
          <cell r="N19" t="str">
            <v>Richard CHUNG ()</v>
          </cell>
        </row>
        <row r="20">
          <cell r="N20" t="str">
            <v>Michael COOPER ()</v>
          </cell>
        </row>
        <row r="21">
          <cell r="N21" t="str">
            <v>Jermille DANCLAR ()</v>
          </cell>
        </row>
        <row r="22">
          <cell r="N22" t="str">
            <v>Aer DANIEL-JOSEPH ()</v>
          </cell>
        </row>
        <row r="23">
          <cell r="N23" t="str">
            <v>Joel DAVID ()</v>
          </cell>
        </row>
        <row r="24">
          <cell r="N24" t="str">
            <v>Emma DAVIS ()</v>
          </cell>
        </row>
        <row r="25">
          <cell r="N25" t="str">
            <v>Luke DE CARIES ()</v>
          </cell>
        </row>
        <row r="26">
          <cell r="N26" t="str">
            <v>Dunstan DENOON ()</v>
          </cell>
        </row>
        <row r="27">
          <cell r="N27" t="str">
            <v>Andrea DOUGLAS ()</v>
          </cell>
        </row>
        <row r="28">
          <cell r="N28" t="str">
            <v>Akiel DUKE ()</v>
          </cell>
        </row>
        <row r="29">
          <cell r="N29" t="str">
            <v>Mc Colin FONTENELLE ()</v>
          </cell>
        </row>
        <row r="30">
          <cell r="N30" t="str">
            <v>Caren FRANCOIS ()</v>
          </cell>
        </row>
        <row r="31">
          <cell r="N31" t="str">
            <v>Jameel GARSEE ()</v>
          </cell>
        </row>
        <row r="32">
          <cell r="N32" t="str">
            <v>Ivor GRAZETTE ()</v>
          </cell>
        </row>
        <row r="33">
          <cell r="N33" t="str">
            <v>Winnington GRAZETTE ()</v>
          </cell>
        </row>
        <row r="34">
          <cell r="N34" t="str">
            <v>Brandon GREGOIRE ()</v>
          </cell>
        </row>
        <row r="35">
          <cell r="N35" t="str">
            <v>Ross HACKSHAW ()</v>
          </cell>
        </row>
        <row r="36">
          <cell r="N36" t="str">
            <v>Scott HACKSHAW ()</v>
          </cell>
        </row>
        <row r="37">
          <cell r="N37" t="str">
            <v>Maria HONORE ()</v>
          </cell>
        </row>
        <row r="38">
          <cell r="N38" t="str">
            <v>Kobe JAMES ()</v>
          </cell>
        </row>
        <row r="39">
          <cell r="N39" t="str">
            <v>Ethan JEARY` ()</v>
          </cell>
        </row>
        <row r="40">
          <cell r="N40" t="str">
            <v>Carla JOSEPH ()</v>
          </cell>
        </row>
        <row r="41">
          <cell r="N41" t="str">
            <v>Dandy Richard JOSEPH ()</v>
          </cell>
        </row>
        <row r="42">
          <cell r="N42" t="str">
            <v>Kyle KERRY ()</v>
          </cell>
        </row>
        <row r="43">
          <cell r="N43" t="str">
            <v>Anya KING ()</v>
          </cell>
        </row>
        <row r="44">
          <cell r="N44" t="str">
            <v>Victoria KOYLASS ()</v>
          </cell>
        </row>
        <row r="45">
          <cell r="N45" t="str">
            <v>Edward LAQUIS ()</v>
          </cell>
        </row>
        <row r="46">
          <cell r="N46" t="str">
            <v>Andre LAWRENCE ()</v>
          </cell>
        </row>
        <row r="47">
          <cell r="N47" t="str">
            <v>Emily LAWRENCE ()</v>
          </cell>
        </row>
        <row r="48">
          <cell r="N48" t="str">
            <v>Yolande LEACOCK ()</v>
          </cell>
        </row>
        <row r="49">
          <cell r="N49" t="str">
            <v>Yin LEE ASSANG ()</v>
          </cell>
        </row>
        <row r="50">
          <cell r="N50" t="str">
            <v>Javier LEWIS ()</v>
          </cell>
        </row>
        <row r="51">
          <cell r="N51" t="str">
            <v>Neil LINGO ()</v>
          </cell>
        </row>
        <row r="52">
          <cell r="N52" t="str">
            <v>Carlista MOHAMMED ()</v>
          </cell>
        </row>
        <row r="53">
          <cell r="N53" t="str">
            <v>Nabeel MOHAMMED ()</v>
          </cell>
        </row>
        <row r="54">
          <cell r="N54" t="str">
            <v>Keshan MOONASAR ()</v>
          </cell>
        </row>
        <row r="55">
          <cell r="N55" t="str">
            <v>Bis MUKERJI ()</v>
          </cell>
        </row>
        <row r="56">
          <cell r="N56" t="str">
            <v>Chelsea MUKERJI ()</v>
          </cell>
        </row>
        <row r="57">
          <cell r="N57" t="str">
            <v>Jordan MUKERJI ()</v>
          </cell>
        </row>
        <row r="58">
          <cell r="N58" t="str">
            <v>Ebolum NWOKOLO ()</v>
          </cell>
        </row>
        <row r="59">
          <cell r="N59" t="str">
            <v>Osenyonne NWOKOLO ()</v>
          </cell>
        </row>
        <row r="60">
          <cell r="N60" t="str">
            <v>Nkrumah PATRICK ()</v>
          </cell>
        </row>
        <row r="61">
          <cell r="N61" t="str">
            <v>Michael PEMBERTON ()</v>
          </cell>
        </row>
        <row r="62">
          <cell r="N62" t="str">
            <v>Tameka PETERSON ()</v>
          </cell>
        </row>
        <row r="63">
          <cell r="N63" t="str">
            <v>Adam RAMKISSON ()</v>
          </cell>
        </row>
        <row r="64">
          <cell r="N64" t="str">
            <v>Frank RAMUDIT ()</v>
          </cell>
        </row>
        <row r="65">
          <cell r="N65" t="str">
            <v>Peter RICHARDS ()</v>
          </cell>
        </row>
        <row r="66">
          <cell r="N66" t="str">
            <v>Gian Luc ROBINSON ()</v>
          </cell>
        </row>
        <row r="67">
          <cell r="N67" t="str">
            <v>Jelani ROBINSON ()</v>
          </cell>
        </row>
        <row r="68">
          <cell r="N68" t="str">
            <v>Ronald ROBINSON ()</v>
          </cell>
        </row>
        <row r="69">
          <cell r="N69" t="str">
            <v>Sarah SALANDY ()</v>
          </cell>
        </row>
        <row r="70">
          <cell r="N70" t="str">
            <v>Hayden SALIM ()</v>
          </cell>
        </row>
        <row r="71">
          <cell r="N71" t="str">
            <v>Clint SANDY ()</v>
          </cell>
        </row>
        <row r="72">
          <cell r="N72" t="str">
            <v>Everest SIMON ()</v>
          </cell>
        </row>
        <row r="73">
          <cell r="N73" t="str">
            <v>Solange SKEENE ()</v>
          </cell>
        </row>
        <row r="74">
          <cell r="N74" t="str">
            <v>Thalia SKEENE ()</v>
          </cell>
        </row>
        <row r="75">
          <cell r="N75" t="str">
            <v>Levon SYLVESTER ()</v>
          </cell>
        </row>
        <row r="76">
          <cell r="N76" t="str">
            <v>Ryan THOMAS ()</v>
          </cell>
        </row>
        <row r="77">
          <cell r="N77" t="str">
            <v>Brandon TOM ()</v>
          </cell>
        </row>
        <row r="78">
          <cell r="N78" t="str">
            <v>Emma Rose TRESTRAIL ()</v>
          </cell>
        </row>
        <row r="79">
          <cell r="N79" t="str">
            <v>Kyrel TRIM ()</v>
          </cell>
        </row>
        <row r="80">
          <cell r="N80" t="str">
            <v>Kristyan VALENTINE ()</v>
          </cell>
        </row>
        <row r="81">
          <cell r="N81" t="str">
            <v>Ricky VILLAROEL ()</v>
          </cell>
        </row>
        <row r="82">
          <cell r="N82" t="str">
            <v>Jerome WARD ()</v>
          </cell>
        </row>
        <row r="83">
          <cell r="N83" t="str">
            <v>Michael WEST ()</v>
          </cell>
        </row>
        <row r="84">
          <cell r="N84" t="str">
            <v>Samuel WEST ()</v>
          </cell>
        </row>
        <row r="85">
          <cell r="N85" t="str">
            <v>Aura WHITTIER ()</v>
          </cell>
        </row>
        <row r="86">
          <cell r="N86" t="str">
            <v>Rahsaan WILKINSON ()</v>
          </cell>
        </row>
        <row r="87">
          <cell r="N87" t="str">
            <v>Sony WILLIAMS ()</v>
          </cell>
        </row>
        <row r="88">
          <cell r="N88" t="str">
            <v>Karl WOODS ()</v>
          </cell>
        </row>
        <row r="89">
          <cell r="N89" t="str">
            <v>Farid YOUSEFF ()</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39">
    <pageSetUpPr fitToPage="1"/>
  </sheetPr>
  <dimension ref="A1:T81"/>
  <sheetViews>
    <sheetView showGridLines="0" showZeros="0" zoomScale="115" zoomScaleNormal="115" workbookViewId="0">
      <selection activeCell="L9" sqref="L9"/>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9" max="19" width="8.7109375" customWidth="1"/>
    <col min="20" max="20" width="8.85546875" hidden="1" customWidth="1"/>
    <col min="21" max="21" width="5.7109375" customWidth="1"/>
  </cols>
  <sheetData>
    <row r="1" spans="1:20" s="3" customFormat="1" ht="21.75" customHeight="1">
      <c r="A1" s="1">
        <v>0</v>
      </c>
      <c r="B1" s="2"/>
      <c r="I1" s="4"/>
      <c r="J1" s="5" t="s">
        <v>0</v>
      </c>
      <c r="K1" s="5"/>
      <c r="L1" s="6"/>
      <c r="M1" s="4"/>
      <c r="N1" s="4"/>
      <c r="O1" s="4"/>
      <c r="Q1" s="4"/>
    </row>
    <row r="2" spans="1:20" s="9" customFormat="1">
      <c r="A2" s="7">
        <v>0</v>
      </c>
      <c r="B2" s="7"/>
      <c r="C2" s="7"/>
      <c r="D2" s="7"/>
      <c r="E2" s="7"/>
      <c r="F2" s="8"/>
      <c r="I2" s="10"/>
      <c r="J2" s="5" t="s">
        <v>1</v>
      </c>
      <c r="K2" s="5"/>
      <c r="L2" s="5"/>
      <c r="M2" s="10"/>
      <c r="O2" s="10"/>
      <c r="Q2" s="10"/>
    </row>
    <row r="3" spans="1:20" s="17" customFormat="1" ht="10.5" customHeight="1">
      <c r="A3" s="11" t="s">
        <v>2</v>
      </c>
      <c r="B3" s="11"/>
      <c r="C3" s="11"/>
      <c r="D3" s="11"/>
      <c r="E3" s="11"/>
      <c r="F3" s="11" t="s">
        <v>3</v>
      </c>
      <c r="G3" s="11"/>
      <c r="H3" s="11"/>
      <c r="I3" s="12"/>
      <c r="J3" s="13" t="s">
        <v>4</v>
      </c>
      <c r="K3" s="14"/>
      <c r="L3" s="15" t="s">
        <v>5</v>
      </c>
      <c r="M3" s="12"/>
      <c r="N3" s="11"/>
      <c r="O3" s="12"/>
      <c r="P3" s="11"/>
      <c r="Q3" s="16" t="s">
        <v>6</v>
      </c>
    </row>
    <row r="4" spans="1:20" s="26" customFormat="1" ht="11.25" customHeight="1" thickBot="1">
      <c r="A4" s="480">
        <v>0</v>
      </c>
      <c r="B4" s="480"/>
      <c r="C4" s="480"/>
      <c r="D4" s="18"/>
      <c r="E4" s="18"/>
      <c r="F4" s="19" t="s">
        <v>52</v>
      </c>
      <c r="G4" s="20"/>
      <c r="H4" s="18"/>
      <c r="I4" s="21"/>
      <c r="J4" s="22">
        <v>0</v>
      </c>
      <c r="K4" s="23"/>
      <c r="L4" s="24">
        <v>0</v>
      </c>
      <c r="M4" s="21"/>
      <c r="N4" s="18"/>
      <c r="O4" s="21"/>
      <c r="P4" s="18"/>
      <c r="Q4" s="25" t="s">
        <v>53</v>
      </c>
    </row>
    <row r="5" spans="1:20" s="17" customFormat="1" ht="9">
      <c r="A5" s="27"/>
      <c r="B5" s="28" t="s">
        <v>7</v>
      </c>
      <c r="C5" s="28" t="s">
        <v>42</v>
      </c>
      <c r="D5" s="28" t="s">
        <v>8</v>
      </c>
      <c r="E5" s="29" t="s">
        <v>9</v>
      </c>
      <c r="F5" s="29" t="s">
        <v>10</v>
      </c>
      <c r="G5" s="29"/>
      <c r="H5" s="29" t="s">
        <v>11</v>
      </c>
      <c r="I5" s="29"/>
      <c r="J5" s="28" t="s">
        <v>12</v>
      </c>
      <c r="K5" s="30"/>
      <c r="L5" s="28" t="s">
        <v>13</v>
      </c>
      <c r="M5" s="30"/>
      <c r="N5" s="28" t="s">
        <v>14</v>
      </c>
      <c r="O5" s="30"/>
      <c r="P5" s="28" t="s">
        <v>15</v>
      </c>
      <c r="Q5" s="31"/>
    </row>
    <row r="6" spans="1:20" s="17" customFormat="1" ht="3.75" customHeight="1" thickBot="1">
      <c r="A6" s="32"/>
      <c r="B6" s="33"/>
      <c r="C6" s="33"/>
      <c r="D6" s="33"/>
      <c r="E6" s="34"/>
      <c r="F6" s="34"/>
      <c r="G6" s="35"/>
      <c r="H6" s="34"/>
      <c r="I6" s="36"/>
      <c r="J6" s="33"/>
      <c r="K6" s="36"/>
      <c r="L6" s="33"/>
      <c r="M6" s="36"/>
      <c r="N6" s="33"/>
      <c r="O6" s="36"/>
      <c r="P6" s="33"/>
      <c r="Q6" s="37"/>
    </row>
    <row r="7" spans="1:20" s="48" customFormat="1" ht="10.5" customHeight="1">
      <c r="A7" s="38">
        <v>1</v>
      </c>
      <c r="B7" s="39">
        <v>0</v>
      </c>
      <c r="C7" s="39">
        <v>0</v>
      </c>
      <c r="D7" s="40">
        <v>1</v>
      </c>
      <c r="E7" s="41" t="s">
        <v>54</v>
      </c>
      <c r="F7" s="41" t="s">
        <v>55</v>
      </c>
      <c r="G7" s="42"/>
      <c r="H7" s="41">
        <v>0</v>
      </c>
      <c r="I7" s="43"/>
      <c r="J7" s="44"/>
      <c r="K7" s="45"/>
      <c r="L7" s="44"/>
      <c r="M7" s="45"/>
      <c r="N7" s="44"/>
      <c r="O7" s="45"/>
      <c r="P7" s="44"/>
      <c r="Q7" s="46"/>
      <c r="R7" s="47"/>
      <c r="T7" s="49" t="s">
        <v>16</v>
      </c>
    </row>
    <row r="8" spans="1:20" s="48" customFormat="1" ht="9.6" customHeight="1">
      <c r="A8" s="50"/>
      <c r="B8" s="51"/>
      <c r="C8" s="51"/>
      <c r="D8" s="51"/>
      <c r="E8" s="41" t="s">
        <v>56</v>
      </c>
      <c r="F8" s="41" t="s">
        <v>57</v>
      </c>
      <c r="G8" s="42"/>
      <c r="H8" s="41">
        <v>0</v>
      </c>
      <c r="I8" s="52"/>
      <c r="J8" s="53" t="s">
        <v>41</v>
      </c>
      <c r="K8" s="45"/>
      <c r="L8" s="44"/>
      <c r="M8" s="45"/>
      <c r="N8" s="44"/>
      <c r="O8" s="45"/>
      <c r="P8" s="44"/>
      <c r="Q8" s="46"/>
      <c r="R8" s="47"/>
      <c r="T8" s="54" t="s">
        <v>58</v>
      </c>
    </row>
    <row r="9" spans="1:20" s="48" customFormat="1" ht="9.6" customHeight="1">
      <c r="A9" s="50"/>
      <c r="B9" s="51"/>
      <c r="C9" s="51"/>
      <c r="D9" s="51"/>
      <c r="E9" s="44"/>
      <c r="F9" s="44"/>
      <c r="G9" s="35"/>
      <c r="H9" s="44"/>
      <c r="I9" s="55"/>
      <c r="J9" s="56" t="s">
        <v>54</v>
      </c>
      <c r="K9" s="57"/>
      <c r="L9" s="44"/>
      <c r="M9" s="45"/>
      <c r="N9" s="44"/>
      <c r="O9" s="45"/>
      <c r="P9" s="44"/>
      <c r="Q9" s="46"/>
      <c r="R9" s="47"/>
      <c r="T9" s="54" t="s">
        <v>58</v>
      </c>
    </row>
    <row r="10" spans="1:20" s="48" customFormat="1" ht="9.6" customHeight="1">
      <c r="A10" s="50"/>
      <c r="B10" s="51"/>
      <c r="C10" s="51"/>
      <c r="D10" s="51"/>
      <c r="E10" s="44"/>
      <c r="F10" s="44"/>
      <c r="G10" s="35"/>
      <c r="H10" s="58" t="s">
        <v>16</v>
      </c>
      <c r="I10" s="59" t="s">
        <v>17</v>
      </c>
      <c r="J10" s="60" t="s">
        <v>56</v>
      </c>
      <c r="K10" s="61"/>
      <c r="L10" s="44"/>
      <c r="M10" s="45"/>
      <c r="N10" s="44"/>
      <c r="O10" s="45"/>
      <c r="P10" s="44"/>
      <c r="Q10" s="46"/>
      <c r="R10" s="47"/>
      <c r="T10" s="54" t="s">
        <v>58</v>
      </c>
    </row>
    <row r="11" spans="1:20" s="48" customFormat="1" ht="9.6" customHeight="1">
      <c r="A11" s="50">
        <v>2</v>
      </c>
      <c r="B11" s="39">
        <v>0</v>
      </c>
      <c r="C11" s="39">
        <v>0</v>
      </c>
      <c r="D11" s="40">
        <v>11</v>
      </c>
      <c r="E11" s="39" t="s">
        <v>59</v>
      </c>
      <c r="F11" s="39">
        <v>0</v>
      </c>
      <c r="G11" s="62"/>
      <c r="H11" s="39">
        <v>0</v>
      </c>
      <c r="I11" s="63"/>
      <c r="J11" s="44"/>
      <c r="K11" s="64"/>
      <c r="L11" s="65"/>
      <c r="M11" s="57"/>
      <c r="N11" s="44"/>
      <c r="O11" s="45"/>
      <c r="P11" s="44"/>
      <c r="Q11" s="46"/>
      <c r="R11" s="47"/>
      <c r="T11" s="54" t="s">
        <v>58</v>
      </c>
    </row>
    <row r="12" spans="1:20" s="48" customFormat="1" ht="9.6" customHeight="1">
      <c r="A12" s="50"/>
      <c r="B12" s="51"/>
      <c r="C12" s="51"/>
      <c r="D12" s="51"/>
      <c r="E12" s="39" t="s">
        <v>41</v>
      </c>
      <c r="F12" s="39">
        <v>0</v>
      </c>
      <c r="G12" s="62"/>
      <c r="H12" s="39">
        <v>0</v>
      </c>
      <c r="I12" s="52"/>
      <c r="J12" s="44"/>
      <c r="K12" s="64"/>
      <c r="L12" s="66"/>
      <c r="M12" s="67"/>
      <c r="N12" s="44"/>
      <c r="O12" s="45"/>
      <c r="P12" s="44"/>
      <c r="Q12" s="46"/>
      <c r="R12" s="47"/>
      <c r="T12" s="54" t="s">
        <v>58</v>
      </c>
    </row>
    <row r="13" spans="1:20" s="48" customFormat="1" ht="9.6" customHeight="1">
      <c r="A13" s="50"/>
      <c r="B13" s="51"/>
      <c r="C13" s="51"/>
      <c r="D13" s="68"/>
      <c r="E13" s="44"/>
      <c r="F13" s="44"/>
      <c r="G13" s="35"/>
      <c r="H13" s="44"/>
      <c r="I13" s="69"/>
      <c r="J13" s="44"/>
      <c r="K13" s="55"/>
      <c r="L13" s="56" t="s">
        <v>54</v>
      </c>
      <c r="M13" s="45"/>
      <c r="N13" s="44"/>
      <c r="O13" s="45"/>
      <c r="P13" s="44"/>
      <c r="Q13" s="46"/>
      <c r="R13" s="47"/>
      <c r="T13" s="54" t="s">
        <v>58</v>
      </c>
    </row>
    <row r="14" spans="1:20" s="48" customFormat="1" ht="9.6" customHeight="1">
      <c r="A14" s="50"/>
      <c r="B14" s="51"/>
      <c r="C14" s="51"/>
      <c r="D14" s="68"/>
      <c r="E14" s="44"/>
      <c r="F14" s="44"/>
      <c r="G14" s="35"/>
      <c r="H14" s="44"/>
      <c r="I14" s="69"/>
      <c r="J14" s="58" t="s">
        <v>16</v>
      </c>
      <c r="K14" s="59" t="s">
        <v>17</v>
      </c>
      <c r="L14" s="60" t="s">
        <v>56</v>
      </c>
      <c r="M14" s="61"/>
      <c r="N14" s="44"/>
      <c r="O14" s="45"/>
      <c r="P14" s="44"/>
      <c r="Q14" s="46"/>
      <c r="R14" s="47"/>
      <c r="T14" s="54" t="s">
        <v>58</v>
      </c>
    </row>
    <row r="15" spans="1:20" s="48" customFormat="1" ht="9.6" customHeight="1">
      <c r="A15" s="50">
        <v>3</v>
      </c>
      <c r="B15" s="39">
        <v>0</v>
      </c>
      <c r="C15" s="39">
        <v>0</v>
      </c>
      <c r="D15" s="40">
        <v>4</v>
      </c>
      <c r="E15" s="39" t="s">
        <v>60</v>
      </c>
      <c r="F15" s="39" t="s">
        <v>61</v>
      </c>
      <c r="G15" s="62"/>
      <c r="H15" s="39">
        <v>0</v>
      </c>
      <c r="I15" s="43"/>
      <c r="J15" s="44"/>
      <c r="K15" s="64"/>
      <c r="L15" s="44" t="s">
        <v>195</v>
      </c>
      <c r="M15" s="64"/>
      <c r="N15" s="65"/>
      <c r="O15" s="45"/>
      <c r="P15" s="44"/>
      <c r="Q15" s="46"/>
      <c r="R15" s="47"/>
      <c r="T15" s="54" t="s">
        <v>58</v>
      </c>
    </row>
    <row r="16" spans="1:20" s="48" customFormat="1" ht="9.6" customHeight="1" thickBot="1">
      <c r="A16" s="50"/>
      <c r="B16" s="51"/>
      <c r="C16" s="51"/>
      <c r="D16" s="51"/>
      <c r="E16" s="39" t="s">
        <v>62</v>
      </c>
      <c r="F16" s="39" t="s">
        <v>63</v>
      </c>
      <c r="G16" s="62"/>
      <c r="H16" s="39">
        <v>0</v>
      </c>
      <c r="I16" s="52"/>
      <c r="J16" s="53" t="s">
        <v>41</v>
      </c>
      <c r="K16" s="64"/>
      <c r="L16" s="44"/>
      <c r="M16" s="64"/>
      <c r="N16" s="44"/>
      <c r="O16" s="45"/>
      <c r="P16" s="44"/>
      <c r="Q16" s="46"/>
      <c r="R16" s="47"/>
      <c r="T16" s="70" t="s">
        <v>64</v>
      </c>
    </row>
    <row r="17" spans="1:18" s="48" customFormat="1" ht="9.6" customHeight="1">
      <c r="A17" s="50"/>
      <c r="B17" s="51"/>
      <c r="C17" s="51"/>
      <c r="D17" s="68"/>
      <c r="E17" s="44"/>
      <c r="F17" s="44"/>
      <c r="G17" s="35"/>
      <c r="H17" s="44"/>
      <c r="I17" s="55"/>
      <c r="J17" s="56" t="s">
        <v>60</v>
      </c>
      <c r="K17" s="71"/>
      <c r="L17" s="44"/>
      <c r="M17" s="64"/>
      <c r="N17" s="44"/>
      <c r="O17" s="45"/>
      <c r="P17" s="44"/>
      <c r="Q17" s="46"/>
      <c r="R17" s="47"/>
    </row>
    <row r="18" spans="1:18" s="48" customFormat="1" ht="9.6" customHeight="1">
      <c r="A18" s="50"/>
      <c r="B18" s="51"/>
      <c r="C18" s="51"/>
      <c r="D18" s="68"/>
      <c r="E18" s="44"/>
      <c r="F18" s="44"/>
      <c r="G18" s="35"/>
      <c r="H18" s="58" t="s">
        <v>16</v>
      </c>
      <c r="I18" s="59" t="s">
        <v>18</v>
      </c>
      <c r="J18" s="60" t="s">
        <v>62</v>
      </c>
      <c r="K18" s="52"/>
      <c r="L18" s="44"/>
      <c r="M18" s="64"/>
      <c r="N18" s="44"/>
      <c r="O18" s="45"/>
      <c r="P18" s="44"/>
      <c r="Q18" s="46"/>
      <c r="R18" s="47"/>
    </row>
    <row r="19" spans="1:18" s="48" customFormat="1" ht="9.6" customHeight="1">
      <c r="A19" s="50">
        <v>4</v>
      </c>
      <c r="B19" s="39">
        <v>0</v>
      </c>
      <c r="C19" s="39">
        <v>0</v>
      </c>
      <c r="D19" s="40">
        <v>11</v>
      </c>
      <c r="E19" s="39" t="s">
        <v>59</v>
      </c>
      <c r="F19" s="39">
        <v>0</v>
      </c>
      <c r="G19" s="62"/>
      <c r="H19" s="39">
        <v>0</v>
      </c>
      <c r="I19" s="63"/>
      <c r="J19" s="44"/>
      <c r="K19" s="45"/>
      <c r="L19" s="65"/>
      <c r="M19" s="71"/>
      <c r="N19" s="44"/>
      <c r="O19" s="45"/>
      <c r="P19" s="44"/>
      <c r="Q19" s="46"/>
      <c r="R19" s="47"/>
    </row>
    <row r="20" spans="1:18" s="48" customFormat="1" ht="9.6" customHeight="1">
      <c r="A20" s="50"/>
      <c r="B20" s="51"/>
      <c r="C20" s="51"/>
      <c r="D20" s="51"/>
      <c r="E20" s="39" t="s">
        <v>41</v>
      </c>
      <c r="F20" s="39">
        <v>0</v>
      </c>
      <c r="G20" s="62"/>
      <c r="H20" s="39">
        <v>0</v>
      </c>
      <c r="I20" s="52"/>
      <c r="J20" s="44"/>
      <c r="K20" s="45"/>
      <c r="L20" s="66"/>
      <c r="M20" s="72"/>
      <c r="N20" s="44"/>
      <c r="O20" s="45"/>
      <c r="P20" s="44"/>
      <c r="Q20" s="46"/>
      <c r="R20" s="47"/>
    </row>
    <row r="21" spans="1:18" s="48" customFormat="1" ht="9.6" customHeight="1">
      <c r="A21" s="50"/>
      <c r="B21" s="51"/>
      <c r="C21" s="51"/>
      <c r="D21" s="51"/>
      <c r="E21" s="44"/>
      <c r="F21" s="44"/>
      <c r="G21" s="35"/>
      <c r="H21" s="44"/>
      <c r="I21" s="69"/>
      <c r="J21" s="44"/>
      <c r="K21" s="45"/>
      <c r="L21" s="44"/>
      <c r="M21" s="55"/>
      <c r="N21" s="56" t="s">
        <v>54</v>
      </c>
      <c r="O21" s="45"/>
      <c r="P21" s="44"/>
      <c r="Q21" s="46"/>
      <c r="R21" s="47"/>
    </row>
    <row r="22" spans="1:18" s="48" customFormat="1" ht="9.6" customHeight="1">
      <c r="A22" s="50"/>
      <c r="B22" s="51"/>
      <c r="C22" s="51"/>
      <c r="D22" s="51"/>
      <c r="E22" s="44"/>
      <c r="F22" s="44"/>
      <c r="G22" s="35"/>
      <c r="H22" s="44"/>
      <c r="I22" s="69"/>
      <c r="J22" s="44"/>
      <c r="K22" s="45"/>
      <c r="L22" s="58" t="s">
        <v>16</v>
      </c>
      <c r="M22" s="59"/>
      <c r="N22" s="60" t="s">
        <v>56</v>
      </c>
      <c r="O22" s="61"/>
      <c r="P22" s="44"/>
      <c r="Q22" s="46"/>
      <c r="R22" s="47"/>
    </row>
    <row r="23" spans="1:18" s="48" customFormat="1" ht="9.6" customHeight="1">
      <c r="A23" s="38">
        <v>5</v>
      </c>
      <c r="B23" s="39">
        <v>0</v>
      </c>
      <c r="C23" s="39">
        <v>0</v>
      </c>
      <c r="D23" s="40">
        <v>8</v>
      </c>
      <c r="E23" s="41" t="s">
        <v>65</v>
      </c>
      <c r="F23" s="41" t="s">
        <v>66</v>
      </c>
      <c r="G23" s="42"/>
      <c r="H23" s="41">
        <v>0</v>
      </c>
      <c r="I23" s="43"/>
      <c r="J23" s="44"/>
      <c r="K23" s="45"/>
      <c r="L23" s="44"/>
      <c r="M23" s="64"/>
      <c r="N23" s="44" t="s">
        <v>208</v>
      </c>
      <c r="O23" s="64"/>
      <c r="P23" s="44"/>
      <c r="Q23" s="46"/>
      <c r="R23" s="47"/>
    </row>
    <row r="24" spans="1:18" s="48" customFormat="1" ht="9.6" customHeight="1">
      <c r="A24" s="50"/>
      <c r="B24" s="51"/>
      <c r="C24" s="51"/>
      <c r="D24" s="51"/>
      <c r="E24" s="41" t="s">
        <v>65</v>
      </c>
      <c r="F24" s="41" t="s">
        <v>67</v>
      </c>
      <c r="G24" s="42"/>
      <c r="H24" s="41">
        <v>0</v>
      </c>
      <c r="I24" s="52"/>
      <c r="J24" s="53" t="s">
        <v>41</v>
      </c>
      <c r="K24" s="45"/>
      <c r="L24" s="44"/>
      <c r="M24" s="64"/>
      <c r="N24" s="44"/>
      <c r="O24" s="64"/>
      <c r="P24" s="44"/>
      <c r="Q24" s="46"/>
      <c r="R24" s="47"/>
    </row>
    <row r="25" spans="1:18" s="48" customFormat="1" ht="9.6" customHeight="1">
      <c r="A25" s="50"/>
      <c r="B25" s="51"/>
      <c r="C25" s="51"/>
      <c r="D25" s="51"/>
      <c r="E25" s="44"/>
      <c r="F25" s="44"/>
      <c r="G25" s="35"/>
      <c r="H25" s="44"/>
      <c r="I25" s="55"/>
      <c r="J25" s="56" t="s">
        <v>65</v>
      </c>
      <c r="K25" s="57"/>
      <c r="L25" s="44"/>
      <c r="M25" s="64"/>
      <c r="N25" s="44"/>
      <c r="O25" s="64"/>
      <c r="P25" s="44"/>
      <c r="Q25" s="46"/>
      <c r="R25" s="47"/>
    </row>
    <row r="26" spans="1:18" s="48" customFormat="1" ht="9.6" customHeight="1">
      <c r="A26" s="50"/>
      <c r="B26" s="51"/>
      <c r="C26" s="51"/>
      <c r="D26" s="51"/>
      <c r="E26" s="44"/>
      <c r="F26" s="44"/>
      <c r="G26" s="35"/>
      <c r="H26" s="58" t="s">
        <v>16</v>
      </c>
      <c r="I26" s="59" t="s">
        <v>18</v>
      </c>
      <c r="J26" s="60" t="s">
        <v>65</v>
      </c>
      <c r="K26" s="61"/>
      <c r="L26" s="44"/>
      <c r="M26" s="64"/>
      <c r="N26" s="44"/>
      <c r="O26" s="64"/>
      <c r="P26" s="44"/>
      <c r="Q26" s="46"/>
      <c r="R26" s="47"/>
    </row>
    <row r="27" spans="1:18" s="48" customFormat="1" ht="9.6" customHeight="1">
      <c r="A27" s="50">
        <v>6</v>
      </c>
      <c r="B27" s="39">
        <v>0</v>
      </c>
      <c r="C27" s="39">
        <v>0</v>
      </c>
      <c r="D27" s="40">
        <v>11</v>
      </c>
      <c r="E27" s="39" t="s">
        <v>59</v>
      </c>
      <c r="F27" s="39">
        <v>0</v>
      </c>
      <c r="G27" s="62"/>
      <c r="H27" s="39">
        <v>0</v>
      </c>
      <c r="I27" s="63"/>
      <c r="J27" s="44"/>
      <c r="K27" s="64"/>
      <c r="L27" s="65"/>
      <c r="M27" s="71"/>
      <c r="N27" s="44"/>
      <c r="O27" s="64"/>
      <c r="P27" s="44"/>
      <c r="Q27" s="46"/>
      <c r="R27" s="47"/>
    </row>
    <row r="28" spans="1:18" s="48" customFormat="1" ht="9.6" customHeight="1">
      <c r="A28" s="50"/>
      <c r="B28" s="51"/>
      <c r="C28" s="51"/>
      <c r="D28" s="51"/>
      <c r="E28" s="39" t="s">
        <v>41</v>
      </c>
      <c r="F28" s="39">
        <v>0</v>
      </c>
      <c r="G28" s="62"/>
      <c r="H28" s="39">
        <v>0</v>
      </c>
      <c r="I28" s="52"/>
      <c r="J28" s="44"/>
      <c r="K28" s="64"/>
      <c r="L28" s="66"/>
      <c r="M28" s="72"/>
      <c r="N28" s="44"/>
      <c r="O28" s="64"/>
      <c r="P28" s="44"/>
      <c r="Q28" s="46"/>
      <c r="R28" s="47"/>
    </row>
    <row r="29" spans="1:18" s="48" customFormat="1" ht="9.6" customHeight="1">
      <c r="A29" s="50"/>
      <c r="B29" s="51"/>
      <c r="C29" s="51"/>
      <c r="D29" s="68"/>
      <c r="E29" s="44"/>
      <c r="F29" s="44"/>
      <c r="G29" s="35"/>
      <c r="H29" s="44"/>
      <c r="I29" s="69"/>
      <c r="J29" s="44"/>
      <c r="K29" s="55"/>
      <c r="L29" s="56" t="s">
        <v>68</v>
      </c>
      <c r="M29" s="64"/>
      <c r="N29" s="44"/>
      <c r="O29" s="64"/>
      <c r="P29" s="44"/>
      <c r="Q29" s="46"/>
      <c r="R29" s="47"/>
    </row>
    <row r="30" spans="1:18" s="48" customFormat="1" ht="9.6" customHeight="1">
      <c r="A30" s="50"/>
      <c r="B30" s="51"/>
      <c r="C30" s="51"/>
      <c r="D30" s="68"/>
      <c r="E30" s="44"/>
      <c r="F30" s="44"/>
      <c r="G30" s="35"/>
      <c r="H30" s="44"/>
      <c r="I30" s="69"/>
      <c r="J30" s="58" t="s">
        <v>16</v>
      </c>
      <c r="K30" s="59"/>
      <c r="L30" s="60" t="s">
        <v>70</v>
      </c>
      <c r="M30" s="52"/>
      <c r="N30" s="44"/>
      <c r="O30" s="64"/>
      <c r="P30" s="44"/>
      <c r="Q30" s="46"/>
      <c r="R30" s="47"/>
    </row>
    <row r="31" spans="1:18" s="48" customFormat="1" ht="9.6" customHeight="1">
      <c r="A31" s="50">
        <v>7</v>
      </c>
      <c r="B31" s="39">
        <v>0</v>
      </c>
      <c r="C31" s="39">
        <v>0</v>
      </c>
      <c r="D31" s="40">
        <v>6</v>
      </c>
      <c r="E31" s="39" t="s">
        <v>68</v>
      </c>
      <c r="F31" s="39" t="s">
        <v>69</v>
      </c>
      <c r="G31" s="62"/>
      <c r="H31" s="39">
        <v>0</v>
      </c>
      <c r="I31" s="43"/>
      <c r="J31" s="44"/>
      <c r="K31" s="64"/>
      <c r="L31" s="44" t="s">
        <v>195</v>
      </c>
      <c r="M31" s="45"/>
      <c r="N31" s="65"/>
      <c r="O31" s="64"/>
      <c r="P31" s="44"/>
      <c r="Q31" s="46"/>
      <c r="R31" s="47"/>
    </row>
    <row r="32" spans="1:18" s="48" customFormat="1" ht="9.6" customHeight="1">
      <c r="A32" s="50"/>
      <c r="B32" s="51"/>
      <c r="C32" s="51"/>
      <c r="D32" s="51"/>
      <c r="E32" s="39" t="s">
        <v>70</v>
      </c>
      <c r="F32" s="39" t="s">
        <v>71</v>
      </c>
      <c r="G32" s="62"/>
      <c r="H32" s="39">
        <v>0</v>
      </c>
      <c r="I32" s="52"/>
      <c r="J32" s="53" t="s">
        <v>41</v>
      </c>
      <c r="K32" s="64"/>
      <c r="L32" s="44"/>
      <c r="M32" s="45"/>
      <c r="N32" s="44"/>
      <c r="O32" s="64"/>
      <c r="P32" s="44"/>
      <c r="Q32" s="46"/>
      <c r="R32" s="47"/>
    </row>
    <row r="33" spans="1:18" s="48" customFormat="1" ht="9.6" customHeight="1">
      <c r="A33" s="50"/>
      <c r="B33" s="51"/>
      <c r="C33" s="51"/>
      <c r="D33" s="68"/>
      <c r="E33" s="44"/>
      <c r="F33" s="44"/>
      <c r="G33" s="35"/>
      <c r="H33" s="44"/>
      <c r="I33" s="55"/>
      <c r="J33" s="56" t="s">
        <v>68</v>
      </c>
      <c r="K33" s="71"/>
      <c r="L33" s="44"/>
      <c r="M33" s="45"/>
      <c r="N33" s="44"/>
      <c r="O33" s="64"/>
      <c r="P33" s="44"/>
      <c r="Q33" s="46"/>
      <c r="R33" s="47"/>
    </row>
    <row r="34" spans="1:18" s="48" customFormat="1" ht="9.6" customHeight="1">
      <c r="A34" s="50"/>
      <c r="B34" s="51"/>
      <c r="C34" s="51"/>
      <c r="D34" s="68"/>
      <c r="E34" s="44"/>
      <c r="F34" s="44"/>
      <c r="G34" s="35"/>
      <c r="H34" s="58" t="s">
        <v>16</v>
      </c>
      <c r="I34" s="59" t="s">
        <v>18</v>
      </c>
      <c r="J34" s="60" t="s">
        <v>70</v>
      </c>
      <c r="K34" s="52"/>
      <c r="L34" s="44"/>
      <c r="M34" s="45"/>
      <c r="N34" s="44"/>
      <c r="O34" s="64"/>
      <c r="P34" s="44"/>
      <c r="Q34" s="46"/>
      <c r="R34" s="47"/>
    </row>
    <row r="35" spans="1:18" s="48" customFormat="1" ht="9.6" customHeight="1">
      <c r="A35" s="50">
        <v>8</v>
      </c>
      <c r="B35" s="39">
        <v>0</v>
      </c>
      <c r="C35" s="39">
        <v>0</v>
      </c>
      <c r="D35" s="40">
        <v>11</v>
      </c>
      <c r="E35" s="39" t="s">
        <v>59</v>
      </c>
      <c r="F35" s="39">
        <v>0</v>
      </c>
      <c r="G35" s="62"/>
      <c r="H35" s="39">
        <v>0</v>
      </c>
      <c r="I35" s="63"/>
      <c r="J35" s="44"/>
      <c r="K35" s="45"/>
      <c r="L35" s="65"/>
      <c r="M35" s="57"/>
      <c r="N35" s="44"/>
      <c r="O35" s="64"/>
      <c r="P35" s="44"/>
      <c r="Q35" s="46"/>
      <c r="R35" s="47"/>
    </row>
    <row r="36" spans="1:18" s="48" customFormat="1" ht="9.6" customHeight="1">
      <c r="A36" s="50"/>
      <c r="B36" s="51"/>
      <c r="C36" s="51"/>
      <c r="D36" s="51"/>
      <c r="E36" s="39" t="s">
        <v>41</v>
      </c>
      <c r="F36" s="39">
        <v>0</v>
      </c>
      <c r="G36" s="62"/>
      <c r="H36" s="39">
        <v>0</v>
      </c>
      <c r="I36" s="52"/>
      <c r="J36" s="44"/>
      <c r="K36" s="45"/>
      <c r="L36" s="66"/>
      <c r="M36" s="67"/>
      <c r="N36" s="44"/>
      <c r="O36" s="64"/>
      <c r="P36" s="44"/>
      <c r="Q36" s="46"/>
      <c r="R36" s="47"/>
    </row>
    <row r="37" spans="1:18" s="48" customFormat="1" ht="9.6" customHeight="1">
      <c r="A37" s="50"/>
      <c r="B37" s="51"/>
      <c r="C37" s="51"/>
      <c r="D37" s="68"/>
      <c r="E37" s="44"/>
      <c r="F37" s="44"/>
      <c r="G37" s="35"/>
      <c r="H37" s="44"/>
      <c r="I37" s="69"/>
      <c r="J37" s="44"/>
      <c r="K37" s="45"/>
      <c r="L37" s="44"/>
      <c r="M37" s="45"/>
      <c r="N37" s="45"/>
      <c r="O37" s="55"/>
      <c r="P37" s="56" t="s">
        <v>72</v>
      </c>
      <c r="Q37" s="73"/>
      <c r="R37" s="47"/>
    </row>
    <row r="38" spans="1:18" s="48" customFormat="1" ht="9.6" customHeight="1">
      <c r="A38" s="50"/>
      <c r="B38" s="51"/>
      <c r="C38" s="51"/>
      <c r="D38" s="68"/>
      <c r="E38" s="44"/>
      <c r="F38" s="44"/>
      <c r="G38" s="35"/>
      <c r="H38" s="44"/>
      <c r="I38" s="69"/>
      <c r="J38" s="44"/>
      <c r="K38" s="45"/>
      <c r="L38" s="44"/>
      <c r="M38" s="45"/>
      <c r="N38" s="58" t="s">
        <v>16</v>
      </c>
      <c r="O38" s="59"/>
      <c r="P38" s="60" t="s">
        <v>86</v>
      </c>
      <c r="Q38" s="74"/>
      <c r="R38" s="47"/>
    </row>
    <row r="39" spans="1:18" s="48" customFormat="1" ht="9.6" customHeight="1">
      <c r="A39" s="50">
        <v>9</v>
      </c>
      <c r="B39" s="39">
        <v>0</v>
      </c>
      <c r="C39" s="39">
        <v>0</v>
      </c>
      <c r="D39" s="40">
        <v>5</v>
      </c>
      <c r="E39" s="39" t="s">
        <v>72</v>
      </c>
      <c r="F39" s="39" t="s">
        <v>73</v>
      </c>
      <c r="G39" s="62"/>
      <c r="H39" s="39">
        <v>0</v>
      </c>
      <c r="I39" s="43"/>
      <c r="J39" s="44"/>
      <c r="K39" s="45"/>
      <c r="L39" s="44"/>
      <c r="M39" s="45"/>
      <c r="N39" s="44"/>
      <c r="O39" s="64"/>
      <c r="P39" s="65" t="s">
        <v>274</v>
      </c>
      <c r="Q39" s="46"/>
      <c r="R39" s="47"/>
    </row>
    <row r="40" spans="1:18" s="48" customFormat="1" ht="9.6" customHeight="1">
      <c r="A40" s="50"/>
      <c r="B40" s="51"/>
      <c r="C40" s="51"/>
      <c r="D40" s="51"/>
      <c r="E40" s="39" t="s">
        <v>74</v>
      </c>
      <c r="F40" s="39" t="s">
        <v>75</v>
      </c>
      <c r="G40" s="62"/>
      <c r="H40" s="39">
        <v>0</v>
      </c>
      <c r="I40" s="52"/>
      <c r="J40" s="53" t="s">
        <v>41</v>
      </c>
      <c r="K40" s="45"/>
      <c r="L40" s="44"/>
      <c r="M40" s="45"/>
      <c r="N40" s="44"/>
      <c r="O40" s="64"/>
      <c r="P40" s="66"/>
      <c r="Q40" s="75"/>
      <c r="R40" s="47"/>
    </row>
    <row r="41" spans="1:18" s="48" customFormat="1" ht="9.6" customHeight="1">
      <c r="A41" s="50"/>
      <c r="B41" s="51"/>
      <c r="C41" s="51"/>
      <c r="D41" s="68"/>
      <c r="E41" s="44"/>
      <c r="F41" s="44"/>
      <c r="G41" s="35"/>
      <c r="H41" s="44"/>
      <c r="I41" s="55"/>
      <c r="J41" s="56" t="s">
        <v>72</v>
      </c>
      <c r="K41" s="57"/>
      <c r="L41" s="44"/>
      <c r="M41" s="45"/>
      <c r="N41" s="44"/>
      <c r="O41" s="64"/>
      <c r="P41" s="44"/>
      <c r="Q41" s="46"/>
      <c r="R41" s="47"/>
    </row>
    <row r="42" spans="1:18" s="48" customFormat="1" ht="9.6" customHeight="1">
      <c r="A42" s="50"/>
      <c r="B42" s="51"/>
      <c r="C42" s="51"/>
      <c r="D42" s="68"/>
      <c r="E42" s="44"/>
      <c r="F42" s="44"/>
      <c r="G42" s="35"/>
      <c r="H42" s="58" t="s">
        <v>16</v>
      </c>
      <c r="I42" s="59"/>
      <c r="J42" s="60" t="s">
        <v>74</v>
      </c>
      <c r="K42" s="61"/>
      <c r="L42" s="44"/>
      <c r="M42" s="45"/>
      <c r="N42" s="44"/>
      <c r="O42" s="64"/>
      <c r="P42" s="44"/>
      <c r="Q42" s="46"/>
      <c r="R42" s="47"/>
    </row>
    <row r="43" spans="1:18" s="48" customFormat="1" ht="9.6" customHeight="1">
      <c r="A43" s="50">
        <v>10</v>
      </c>
      <c r="B43" s="39">
        <v>0</v>
      </c>
      <c r="C43" s="39">
        <v>0</v>
      </c>
      <c r="D43" s="40">
        <v>7</v>
      </c>
      <c r="E43" s="39" t="s">
        <v>76</v>
      </c>
      <c r="F43" s="39" t="s">
        <v>77</v>
      </c>
      <c r="G43" s="62"/>
      <c r="H43" s="39">
        <v>0</v>
      </c>
      <c r="I43" s="63"/>
      <c r="J43" s="44" t="s">
        <v>133</v>
      </c>
      <c r="K43" s="64"/>
      <c r="L43" s="65"/>
      <c r="M43" s="57"/>
      <c r="N43" s="44"/>
      <c r="O43" s="64"/>
      <c r="P43" s="44"/>
      <c r="Q43" s="46"/>
      <c r="R43" s="47"/>
    </row>
    <row r="44" spans="1:18" s="48" customFormat="1" ht="9.6" customHeight="1">
      <c r="A44" s="50"/>
      <c r="B44" s="51"/>
      <c r="C44" s="51"/>
      <c r="D44" s="51"/>
      <c r="E44" s="39" t="s">
        <v>76</v>
      </c>
      <c r="F44" s="39" t="s">
        <v>78</v>
      </c>
      <c r="G44" s="62"/>
      <c r="H44" s="39">
        <v>0</v>
      </c>
      <c r="I44" s="52"/>
      <c r="J44" s="44"/>
      <c r="K44" s="64"/>
      <c r="L44" s="66"/>
      <c r="M44" s="67"/>
      <c r="N44" s="44"/>
      <c r="O44" s="64"/>
      <c r="P44" s="44"/>
      <c r="Q44" s="46"/>
      <c r="R44" s="47"/>
    </row>
    <row r="45" spans="1:18" s="48" customFormat="1" ht="9.6" customHeight="1">
      <c r="A45" s="50"/>
      <c r="B45" s="51"/>
      <c r="C45" s="51"/>
      <c r="D45" s="68"/>
      <c r="E45" s="44"/>
      <c r="F45" s="44"/>
      <c r="G45" s="35"/>
      <c r="H45" s="44"/>
      <c r="I45" s="69"/>
      <c r="J45" s="44"/>
      <c r="K45" s="55"/>
      <c r="L45" s="56" t="s">
        <v>72</v>
      </c>
      <c r="M45" s="45"/>
      <c r="N45" s="44"/>
      <c r="O45" s="64"/>
      <c r="P45" s="44"/>
      <c r="Q45" s="46"/>
      <c r="R45" s="47"/>
    </row>
    <row r="46" spans="1:18" s="48" customFormat="1" ht="9.6" customHeight="1">
      <c r="A46" s="50"/>
      <c r="B46" s="51"/>
      <c r="C46" s="51"/>
      <c r="D46" s="68"/>
      <c r="E46" s="44"/>
      <c r="F46" s="44"/>
      <c r="G46" s="35"/>
      <c r="H46" s="44"/>
      <c r="I46" s="69"/>
      <c r="J46" s="58" t="s">
        <v>16</v>
      </c>
      <c r="K46" s="59" t="s">
        <v>18</v>
      </c>
      <c r="L46" s="60" t="s">
        <v>74</v>
      </c>
      <c r="M46" s="61"/>
      <c r="N46" s="44"/>
      <c r="O46" s="64"/>
      <c r="P46" s="44"/>
      <c r="Q46" s="46"/>
      <c r="R46" s="47"/>
    </row>
    <row r="47" spans="1:18" s="48" customFormat="1" ht="9.6" customHeight="1">
      <c r="A47" s="50">
        <v>11</v>
      </c>
      <c r="B47" s="39">
        <v>0</v>
      </c>
      <c r="C47" s="39">
        <v>0</v>
      </c>
      <c r="D47" s="40">
        <v>11</v>
      </c>
      <c r="E47" s="39" t="s">
        <v>59</v>
      </c>
      <c r="F47" s="39">
        <v>0</v>
      </c>
      <c r="G47" s="62"/>
      <c r="H47" s="39">
        <v>0</v>
      </c>
      <c r="I47" s="43"/>
      <c r="J47" s="44"/>
      <c r="K47" s="64"/>
      <c r="L47" s="44" t="s">
        <v>243</v>
      </c>
      <c r="M47" s="64"/>
      <c r="N47" s="65"/>
      <c r="O47" s="64"/>
      <c r="P47" s="44"/>
      <c r="Q47" s="46"/>
      <c r="R47" s="47"/>
    </row>
    <row r="48" spans="1:18" s="48" customFormat="1" ht="9.6" customHeight="1">
      <c r="A48" s="50"/>
      <c r="B48" s="51"/>
      <c r="C48" s="51"/>
      <c r="D48" s="51"/>
      <c r="E48" s="39" t="s">
        <v>41</v>
      </c>
      <c r="F48" s="39">
        <v>0</v>
      </c>
      <c r="G48" s="62"/>
      <c r="H48" s="39">
        <v>0</v>
      </c>
      <c r="I48" s="52"/>
      <c r="J48" s="53" t="s">
        <v>41</v>
      </c>
      <c r="K48" s="64"/>
      <c r="L48" s="44"/>
      <c r="M48" s="64"/>
      <c r="N48" s="44"/>
      <c r="O48" s="64"/>
      <c r="P48" s="44"/>
      <c r="Q48" s="46"/>
      <c r="R48" s="47"/>
    </row>
    <row r="49" spans="1:18" s="48" customFormat="1" ht="9.6" customHeight="1">
      <c r="A49" s="50"/>
      <c r="B49" s="51"/>
      <c r="C49" s="51"/>
      <c r="D49" s="51"/>
      <c r="E49" s="44"/>
      <c r="F49" s="44"/>
      <c r="G49" s="35"/>
      <c r="H49" s="44"/>
      <c r="I49" s="55"/>
      <c r="J49" s="56" t="s">
        <v>79</v>
      </c>
      <c r="K49" s="71"/>
      <c r="L49" s="44"/>
      <c r="M49" s="64"/>
      <c r="N49" s="44"/>
      <c r="O49" s="64"/>
      <c r="P49" s="44"/>
      <c r="Q49" s="46"/>
      <c r="R49" s="47"/>
    </row>
    <row r="50" spans="1:18" s="48" customFormat="1" ht="9.6" customHeight="1">
      <c r="A50" s="50"/>
      <c r="B50" s="51"/>
      <c r="C50" s="51"/>
      <c r="D50" s="51"/>
      <c r="E50" s="44"/>
      <c r="F50" s="44"/>
      <c r="G50" s="35"/>
      <c r="H50" s="58" t="s">
        <v>16</v>
      </c>
      <c r="I50" s="59" t="s">
        <v>19</v>
      </c>
      <c r="J50" s="60" t="s">
        <v>79</v>
      </c>
      <c r="K50" s="52"/>
      <c r="L50" s="44"/>
      <c r="M50" s="64"/>
      <c r="N50" s="44"/>
      <c r="O50" s="64"/>
      <c r="P50" s="44"/>
      <c r="Q50" s="46"/>
      <c r="R50" s="47"/>
    </row>
    <row r="51" spans="1:18" s="48" customFormat="1" ht="9.6" customHeight="1">
      <c r="A51" s="38">
        <v>12</v>
      </c>
      <c r="B51" s="39">
        <v>0</v>
      </c>
      <c r="C51" s="39">
        <v>0</v>
      </c>
      <c r="D51" s="40">
        <v>9</v>
      </c>
      <c r="E51" s="41" t="s">
        <v>79</v>
      </c>
      <c r="F51" s="41" t="s">
        <v>80</v>
      </c>
      <c r="G51" s="42"/>
      <c r="H51" s="41">
        <v>0</v>
      </c>
      <c r="I51" s="63"/>
      <c r="J51" s="44"/>
      <c r="K51" s="45"/>
      <c r="L51" s="65"/>
      <c r="M51" s="71"/>
      <c r="N51" s="44"/>
      <c r="O51" s="64"/>
      <c r="P51" s="44"/>
      <c r="Q51" s="46"/>
      <c r="R51" s="47"/>
    </row>
    <row r="52" spans="1:18" s="48" customFormat="1" ht="9.6" customHeight="1">
      <c r="A52" s="50"/>
      <c r="B52" s="51"/>
      <c r="C52" s="51"/>
      <c r="D52" s="51"/>
      <c r="E52" s="41" t="s">
        <v>79</v>
      </c>
      <c r="F52" s="41" t="s">
        <v>81</v>
      </c>
      <c r="G52" s="42"/>
      <c r="H52" s="41">
        <v>0</v>
      </c>
      <c r="I52" s="52"/>
      <c r="J52" s="44"/>
      <c r="K52" s="45"/>
      <c r="L52" s="66"/>
      <c r="M52" s="72"/>
      <c r="N52" s="44"/>
      <c r="O52" s="64"/>
      <c r="P52" s="44"/>
      <c r="Q52" s="46"/>
      <c r="R52" s="47"/>
    </row>
    <row r="53" spans="1:18" s="48" customFormat="1" ht="9.6" customHeight="1">
      <c r="A53" s="50"/>
      <c r="B53" s="51"/>
      <c r="C53" s="51"/>
      <c r="D53" s="51"/>
      <c r="E53" s="44"/>
      <c r="F53" s="44"/>
      <c r="G53" s="35"/>
      <c r="H53" s="44"/>
      <c r="I53" s="69"/>
      <c r="J53" s="44"/>
      <c r="K53" s="45"/>
      <c r="L53" s="44"/>
      <c r="M53" s="55"/>
      <c r="N53" s="56" t="s">
        <v>72</v>
      </c>
      <c r="O53" s="64"/>
      <c r="P53" s="44"/>
      <c r="Q53" s="46"/>
      <c r="R53" s="47"/>
    </row>
    <row r="54" spans="1:18" s="48" customFormat="1" ht="9.6" customHeight="1">
      <c r="A54" s="50"/>
      <c r="B54" s="51"/>
      <c r="C54" s="51"/>
      <c r="D54" s="51"/>
      <c r="E54" s="44"/>
      <c r="F54" s="44"/>
      <c r="G54" s="35"/>
      <c r="H54" s="44"/>
      <c r="I54" s="69"/>
      <c r="J54" s="44"/>
      <c r="K54" s="45"/>
      <c r="L54" s="58" t="s">
        <v>16</v>
      </c>
      <c r="M54" s="59"/>
      <c r="N54" s="60" t="s">
        <v>86</v>
      </c>
      <c r="O54" s="52"/>
      <c r="P54" s="44"/>
      <c r="Q54" s="46"/>
      <c r="R54" s="47"/>
    </row>
    <row r="55" spans="1:18" s="48" customFormat="1" ht="9.6" customHeight="1">
      <c r="A55" s="50">
        <v>13</v>
      </c>
      <c r="B55" s="39">
        <v>0</v>
      </c>
      <c r="C55" s="39">
        <v>0</v>
      </c>
      <c r="D55" s="40">
        <v>11</v>
      </c>
      <c r="E55" s="39" t="s">
        <v>59</v>
      </c>
      <c r="F55" s="39">
        <v>0</v>
      </c>
      <c r="G55" s="62"/>
      <c r="H55" s="39">
        <v>0</v>
      </c>
      <c r="I55" s="43"/>
      <c r="J55" s="44"/>
      <c r="K55" s="45"/>
      <c r="L55" s="44"/>
      <c r="M55" s="64"/>
      <c r="N55" s="44" t="s">
        <v>259</v>
      </c>
      <c r="O55" s="45"/>
      <c r="P55" s="44"/>
      <c r="Q55" s="46"/>
      <c r="R55" s="47"/>
    </row>
    <row r="56" spans="1:18" s="48" customFormat="1" ht="9.6" customHeight="1">
      <c r="A56" s="50"/>
      <c r="B56" s="51"/>
      <c r="C56" s="51"/>
      <c r="D56" s="51"/>
      <c r="E56" s="39" t="s">
        <v>41</v>
      </c>
      <c r="F56" s="39">
        <v>0</v>
      </c>
      <c r="G56" s="62"/>
      <c r="H56" s="39">
        <v>0</v>
      </c>
      <c r="I56" s="52"/>
      <c r="J56" s="53" t="s">
        <v>41</v>
      </c>
      <c r="K56" s="45"/>
      <c r="L56" s="44"/>
      <c r="M56" s="64"/>
      <c r="N56" s="44"/>
      <c r="O56" s="45"/>
      <c r="P56" s="44"/>
      <c r="Q56" s="46"/>
      <c r="R56" s="47"/>
    </row>
    <row r="57" spans="1:18" s="48" customFormat="1" ht="9.6" customHeight="1">
      <c r="A57" s="50"/>
      <c r="B57" s="51"/>
      <c r="C57" s="51"/>
      <c r="D57" s="68"/>
      <c r="E57" s="44"/>
      <c r="F57" s="44"/>
      <c r="G57" s="35"/>
      <c r="H57" s="44"/>
      <c r="I57" s="55"/>
      <c r="J57" s="56" t="s">
        <v>82</v>
      </c>
      <c r="K57" s="57"/>
      <c r="L57" s="44"/>
      <c r="M57" s="64"/>
      <c r="N57" s="44"/>
      <c r="O57" s="45"/>
      <c r="P57" s="44"/>
      <c r="Q57" s="46"/>
      <c r="R57" s="47"/>
    </row>
    <row r="58" spans="1:18" s="48" customFormat="1" ht="9.6" customHeight="1">
      <c r="A58" s="50"/>
      <c r="B58" s="51"/>
      <c r="C58" s="51"/>
      <c r="D58" s="68"/>
      <c r="E58" s="44"/>
      <c r="F58" s="44"/>
      <c r="G58" s="35"/>
      <c r="H58" s="58" t="s">
        <v>16</v>
      </c>
      <c r="I58" s="59" t="s">
        <v>19</v>
      </c>
      <c r="J58" s="60" t="s">
        <v>83</v>
      </c>
      <c r="K58" s="61"/>
      <c r="L58" s="44"/>
      <c r="M58" s="64"/>
      <c r="N58" s="44"/>
      <c r="O58" s="45"/>
      <c r="P58" s="44"/>
      <c r="Q58" s="46"/>
      <c r="R58" s="47"/>
    </row>
    <row r="59" spans="1:18" s="48" customFormat="1" ht="9.6" customHeight="1">
      <c r="A59" s="50">
        <v>14</v>
      </c>
      <c r="B59" s="39">
        <v>0</v>
      </c>
      <c r="C59" s="39">
        <v>0</v>
      </c>
      <c r="D59" s="40">
        <v>3</v>
      </c>
      <c r="E59" s="39" t="s">
        <v>82</v>
      </c>
      <c r="F59" s="39" t="s">
        <v>84</v>
      </c>
      <c r="G59" s="62"/>
      <c r="H59" s="39">
        <v>0</v>
      </c>
      <c r="I59" s="63"/>
      <c r="J59" s="44"/>
      <c r="K59" s="64"/>
      <c r="L59" s="65"/>
      <c r="M59" s="71"/>
      <c r="N59" s="44"/>
      <c r="O59" s="45"/>
      <c r="P59" s="44"/>
      <c r="Q59" s="46"/>
      <c r="R59" s="47"/>
    </row>
    <row r="60" spans="1:18" s="48" customFormat="1" ht="9.6" customHeight="1">
      <c r="A60" s="50"/>
      <c r="B60" s="51"/>
      <c r="C60" s="51"/>
      <c r="D60" s="51"/>
      <c r="E60" s="39" t="s">
        <v>83</v>
      </c>
      <c r="F60" s="39" t="s">
        <v>85</v>
      </c>
      <c r="G60" s="62"/>
      <c r="H60" s="39">
        <v>0</v>
      </c>
      <c r="I60" s="52"/>
      <c r="J60" s="44"/>
      <c r="K60" s="64"/>
      <c r="L60" s="66"/>
      <c r="M60" s="72"/>
      <c r="N60" s="44"/>
      <c r="O60" s="45"/>
      <c r="P60" s="44"/>
      <c r="Q60" s="46"/>
      <c r="R60" s="47"/>
    </row>
    <row r="61" spans="1:18" s="48" customFormat="1" ht="9.6" customHeight="1">
      <c r="A61" s="50"/>
      <c r="B61" s="51"/>
      <c r="C61" s="51"/>
      <c r="D61" s="68"/>
      <c r="E61" s="44"/>
      <c r="F61" s="44"/>
      <c r="G61" s="35"/>
      <c r="H61" s="44"/>
      <c r="I61" s="69"/>
      <c r="J61" s="44"/>
      <c r="K61" s="55"/>
      <c r="L61" s="56" t="s">
        <v>72</v>
      </c>
      <c r="M61" s="64"/>
      <c r="N61" s="44"/>
      <c r="O61" s="45"/>
      <c r="P61" s="44"/>
      <c r="Q61" s="46"/>
      <c r="R61" s="47"/>
    </row>
    <row r="62" spans="1:18" s="48" customFormat="1" ht="9.6" customHeight="1">
      <c r="A62" s="50"/>
      <c r="B62" s="51"/>
      <c r="C62" s="51"/>
      <c r="D62" s="68"/>
      <c r="E62" s="44"/>
      <c r="F62" s="44"/>
      <c r="G62" s="35"/>
      <c r="H62" s="44"/>
      <c r="I62" s="69"/>
      <c r="J62" s="58" t="s">
        <v>16</v>
      </c>
      <c r="K62" s="59"/>
      <c r="L62" s="60" t="s">
        <v>86</v>
      </c>
      <c r="M62" s="52"/>
      <c r="N62" s="44"/>
      <c r="O62" s="45"/>
      <c r="P62" s="44"/>
      <c r="Q62" s="46"/>
      <c r="R62" s="47"/>
    </row>
    <row r="63" spans="1:18" s="48" customFormat="1" ht="9.6" customHeight="1">
      <c r="A63" s="50">
        <v>15</v>
      </c>
      <c r="B63" s="39">
        <v>0</v>
      </c>
      <c r="C63" s="39">
        <v>0</v>
      </c>
      <c r="D63" s="40">
        <v>11</v>
      </c>
      <c r="E63" s="39" t="s">
        <v>59</v>
      </c>
      <c r="F63" s="39">
        <v>0</v>
      </c>
      <c r="G63" s="62"/>
      <c r="H63" s="39">
        <v>0</v>
      </c>
      <c r="I63" s="43"/>
      <c r="J63" s="44"/>
      <c r="K63" s="64"/>
      <c r="L63" s="44" t="s">
        <v>196</v>
      </c>
      <c r="M63" s="45"/>
      <c r="N63" s="65"/>
      <c r="O63" s="45"/>
      <c r="P63" s="44"/>
      <c r="Q63" s="46"/>
      <c r="R63" s="47"/>
    </row>
    <row r="64" spans="1:18" s="48" customFormat="1" ht="9.6" customHeight="1">
      <c r="A64" s="50"/>
      <c r="B64" s="51"/>
      <c r="C64" s="51"/>
      <c r="D64" s="51"/>
      <c r="E64" s="39" t="s">
        <v>41</v>
      </c>
      <c r="F64" s="39">
        <v>0</v>
      </c>
      <c r="G64" s="62"/>
      <c r="H64" s="39">
        <v>0</v>
      </c>
      <c r="I64" s="52"/>
      <c r="J64" s="53" t="s">
        <v>41</v>
      </c>
      <c r="K64" s="64"/>
      <c r="L64" s="44"/>
      <c r="M64" s="45"/>
      <c r="N64" s="44"/>
      <c r="O64" s="45"/>
      <c r="P64" s="44"/>
      <c r="Q64" s="46"/>
      <c r="R64" s="47"/>
    </row>
    <row r="65" spans="1:18" s="48" customFormat="1" ht="9.6" customHeight="1">
      <c r="A65" s="50"/>
      <c r="B65" s="51"/>
      <c r="C65" s="51"/>
      <c r="D65" s="51"/>
      <c r="E65" s="53"/>
      <c r="F65" s="53"/>
      <c r="G65" s="76"/>
      <c r="H65" s="53"/>
      <c r="I65" s="55"/>
      <c r="J65" s="56" t="s">
        <v>72</v>
      </c>
      <c r="K65" s="71"/>
      <c r="L65" s="44"/>
      <c r="M65" s="45"/>
      <c r="N65" s="44"/>
      <c r="O65" s="45"/>
      <c r="P65" s="44"/>
      <c r="Q65" s="46"/>
      <c r="R65" s="47"/>
    </row>
    <row r="66" spans="1:18" s="48" customFormat="1" ht="9.6" customHeight="1">
      <c r="A66" s="50"/>
      <c r="B66" s="51"/>
      <c r="C66" s="51"/>
      <c r="D66" s="51"/>
      <c r="E66" s="44"/>
      <c r="F66" s="44"/>
      <c r="G66" s="35"/>
      <c r="H66" s="58" t="s">
        <v>16</v>
      </c>
      <c r="I66" s="59" t="s">
        <v>20</v>
      </c>
      <c r="J66" s="60" t="s">
        <v>86</v>
      </c>
      <c r="K66" s="52"/>
      <c r="L66" s="44"/>
      <c r="M66" s="45"/>
      <c r="N66" s="44"/>
      <c r="O66" s="45"/>
      <c r="P66" s="44"/>
      <c r="Q66" s="46"/>
      <c r="R66" s="47"/>
    </row>
    <row r="67" spans="1:18" s="48" customFormat="1" ht="9.6" customHeight="1">
      <c r="A67" s="38">
        <v>16</v>
      </c>
      <c r="B67" s="39">
        <v>0</v>
      </c>
      <c r="C67" s="39">
        <v>0</v>
      </c>
      <c r="D67" s="40">
        <v>2</v>
      </c>
      <c r="E67" s="41" t="s">
        <v>72</v>
      </c>
      <c r="F67" s="41" t="s">
        <v>87</v>
      </c>
      <c r="G67" s="42"/>
      <c r="H67" s="41">
        <v>0</v>
      </c>
      <c r="I67" s="63"/>
      <c r="J67" s="44"/>
      <c r="K67" s="45"/>
      <c r="L67" s="65"/>
      <c r="M67" s="57"/>
      <c r="N67" s="44"/>
      <c r="O67" s="45"/>
      <c r="P67" s="44"/>
      <c r="Q67" s="46"/>
      <c r="R67" s="47"/>
    </row>
    <row r="68" spans="1:18" s="48" customFormat="1" ht="9.6" customHeight="1">
      <c r="A68" s="50"/>
      <c r="B68" s="51"/>
      <c r="C68" s="51"/>
      <c r="D68" s="51"/>
      <c r="E68" s="41" t="s">
        <v>86</v>
      </c>
      <c r="F68" s="41" t="s">
        <v>88</v>
      </c>
      <c r="G68" s="42"/>
      <c r="H68" s="41">
        <v>0</v>
      </c>
      <c r="I68" s="52"/>
      <c r="J68" s="44"/>
      <c r="K68" s="45"/>
      <c r="L68" s="66"/>
      <c r="M68" s="67"/>
      <c r="N68" s="44"/>
      <c r="O68" s="45"/>
      <c r="P68" s="44"/>
      <c r="Q68" s="46"/>
      <c r="R68" s="47"/>
    </row>
    <row r="69" spans="1:18" s="48" customFormat="1" ht="9.6" customHeight="1">
      <c r="A69" s="77"/>
      <c r="B69" s="78"/>
      <c r="C69" s="78"/>
      <c r="D69" s="79"/>
      <c r="E69" s="80"/>
      <c r="F69" s="80"/>
      <c r="G69" s="81"/>
      <c r="H69" s="80"/>
      <c r="I69" s="82"/>
      <c r="J69" s="83"/>
      <c r="K69" s="84"/>
      <c r="L69" s="83"/>
      <c r="M69" s="84"/>
      <c r="N69" s="83"/>
      <c r="O69" s="84"/>
      <c r="P69" s="83"/>
      <c r="Q69" s="84"/>
      <c r="R69" s="47"/>
    </row>
    <row r="70" spans="1:18" s="89" customFormat="1" ht="6" customHeight="1">
      <c r="A70" s="77"/>
      <c r="B70" s="78"/>
      <c r="C70" s="78"/>
      <c r="D70" s="79"/>
      <c r="E70" s="80"/>
      <c r="F70" s="80"/>
      <c r="G70" s="85"/>
      <c r="H70" s="80"/>
      <c r="I70" s="82"/>
      <c r="J70" s="83"/>
      <c r="K70" s="84"/>
      <c r="L70" s="86"/>
      <c r="M70" s="87"/>
      <c r="N70" s="86"/>
      <c r="O70" s="87"/>
      <c r="P70" s="86"/>
      <c r="Q70" s="87"/>
      <c r="R70" s="88"/>
    </row>
    <row r="71" spans="1:18" s="101" customFormat="1" ht="10.5" customHeight="1">
      <c r="A71" s="90" t="s">
        <v>21</v>
      </c>
      <c r="B71" s="91"/>
      <c r="C71" s="92"/>
      <c r="D71" s="93" t="s">
        <v>22</v>
      </c>
      <c r="E71" s="94" t="s">
        <v>23</v>
      </c>
      <c r="F71" s="94"/>
      <c r="G71" s="94"/>
      <c r="H71" s="95"/>
      <c r="I71" s="94" t="s">
        <v>22</v>
      </c>
      <c r="J71" s="94" t="s">
        <v>24</v>
      </c>
      <c r="K71" s="96"/>
      <c r="L71" s="94" t="s">
        <v>25</v>
      </c>
      <c r="M71" s="97"/>
      <c r="N71" s="98" t="s">
        <v>26</v>
      </c>
      <c r="O71" s="98"/>
      <c r="P71" s="99"/>
      <c r="Q71" s="100"/>
    </row>
    <row r="72" spans="1:18" s="101" customFormat="1" ht="9" customHeight="1">
      <c r="A72" s="102" t="s">
        <v>27</v>
      </c>
      <c r="B72" s="103"/>
      <c r="C72" s="104"/>
      <c r="D72" s="105">
        <v>1</v>
      </c>
      <c r="E72" s="106" t="s">
        <v>54</v>
      </c>
      <c r="F72" s="107"/>
      <c r="G72" s="107"/>
      <c r="H72" s="108"/>
      <c r="I72" s="109" t="s">
        <v>28</v>
      </c>
      <c r="J72" s="103"/>
      <c r="K72" s="110"/>
      <c r="L72" s="103"/>
      <c r="M72" s="111"/>
      <c r="N72" s="112" t="s">
        <v>29</v>
      </c>
      <c r="O72" s="113"/>
      <c r="P72" s="113"/>
      <c r="Q72" s="114"/>
    </row>
    <row r="73" spans="1:18" s="101" customFormat="1" ht="9" customHeight="1">
      <c r="A73" s="102" t="s">
        <v>30</v>
      </c>
      <c r="B73" s="103"/>
      <c r="C73" s="104"/>
      <c r="D73" s="105"/>
      <c r="E73" s="106" t="s">
        <v>56</v>
      </c>
      <c r="F73" s="107"/>
      <c r="G73" s="107"/>
      <c r="H73" s="108"/>
      <c r="I73" s="109"/>
      <c r="J73" s="103"/>
      <c r="K73" s="110"/>
      <c r="L73" s="103"/>
      <c r="M73" s="111"/>
      <c r="N73" s="115"/>
      <c r="O73" s="116"/>
      <c r="P73" s="115"/>
      <c r="Q73" s="117"/>
    </row>
    <row r="74" spans="1:18" s="101" customFormat="1" ht="9" customHeight="1">
      <c r="A74" s="118" t="s">
        <v>31</v>
      </c>
      <c r="B74" s="115"/>
      <c r="C74" s="119"/>
      <c r="D74" s="105">
        <v>2</v>
      </c>
      <c r="E74" s="106" t="s">
        <v>72</v>
      </c>
      <c r="F74" s="107"/>
      <c r="G74" s="107"/>
      <c r="H74" s="108"/>
      <c r="I74" s="109" t="s">
        <v>32</v>
      </c>
      <c r="J74" s="103"/>
      <c r="K74" s="110"/>
      <c r="L74" s="103"/>
      <c r="M74" s="111"/>
      <c r="N74" s="112" t="s">
        <v>33</v>
      </c>
      <c r="O74" s="113"/>
      <c r="P74" s="113"/>
      <c r="Q74" s="114"/>
    </row>
    <row r="75" spans="1:18" s="101" customFormat="1" ht="9" customHeight="1">
      <c r="A75" s="120"/>
      <c r="B75" s="121"/>
      <c r="C75" s="122"/>
      <c r="D75" s="105"/>
      <c r="E75" s="106" t="s">
        <v>86</v>
      </c>
      <c r="F75" s="107"/>
      <c r="G75" s="107"/>
      <c r="H75" s="108"/>
      <c r="I75" s="109"/>
      <c r="J75" s="103"/>
      <c r="K75" s="110"/>
      <c r="L75" s="103"/>
      <c r="M75" s="111"/>
      <c r="N75" s="103"/>
      <c r="O75" s="110"/>
      <c r="P75" s="103"/>
      <c r="Q75" s="111"/>
    </row>
    <row r="76" spans="1:18" s="101" customFormat="1" ht="9" customHeight="1">
      <c r="A76" s="123" t="s">
        <v>34</v>
      </c>
      <c r="B76" s="124"/>
      <c r="C76" s="125"/>
      <c r="D76" s="105">
        <v>3</v>
      </c>
      <c r="E76" s="106">
        <v>0</v>
      </c>
      <c r="F76" s="107"/>
      <c r="G76" s="107"/>
      <c r="H76" s="108"/>
      <c r="I76" s="109" t="s">
        <v>35</v>
      </c>
      <c r="J76" s="103"/>
      <c r="K76" s="110"/>
      <c r="L76" s="103"/>
      <c r="M76" s="111"/>
      <c r="N76" s="115"/>
      <c r="O76" s="116"/>
      <c r="P76" s="115"/>
      <c r="Q76" s="117"/>
    </row>
    <row r="77" spans="1:18" s="101" customFormat="1" ht="9" customHeight="1">
      <c r="A77" s="102" t="s">
        <v>27</v>
      </c>
      <c r="B77" s="103"/>
      <c r="C77" s="104"/>
      <c r="D77" s="105"/>
      <c r="E77" s="106">
        <v>0</v>
      </c>
      <c r="F77" s="107"/>
      <c r="G77" s="107"/>
      <c r="H77" s="108"/>
      <c r="I77" s="109"/>
      <c r="J77" s="103"/>
      <c r="K77" s="110"/>
      <c r="L77" s="103"/>
      <c r="M77" s="111"/>
      <c r="N77" s="112" t="s">
        <v>36</v>
      </c>
      <c r="O77" s="113"/>
      <c r="P77" s="113"/>
      <c r="Q77" s="114"/>
    </row>
    <row r="78" spans="1:18" s="101" customFormat="1" ht="9" customHeight="1">
      <c r="A78" s="102" t="s">
        <v>37</v>
      </c>
      <c r="B78" s="103"/>
      <c r="C78" s="126"/>
      <c r="D78" s="105">
        <v>4</v>
      </c>
      <c r="E78" s="106">
        <v>0</v>
      </c>
      <c r="F78" s="107"/>
      <c r="G78" s="107"/>
      <c r="H78" s="108"/>
      <c r="I78" s="109" t="s">
        <v>38</v>
      </c>
      <c r="J78" s="103"/>
      <c r="K78" s="110"/>
      <c r="L78" s="103"/>
      <c r="M78" s="111"/>
      <c r="N78" s="103"/>
      <c r="O78" s="110"/>
      <c r="P78" s="103"/>
      <c r="Q78" s="111"/>
    </row>
    <row r="79" spans="1:18" s="101" customFormat="1" ht="9" customHeight="1">
      <c r="A79" s="118" t="s">
        <v>39</v>
      </c>
      <c r="B79" s="115"/>
      <c r="C79" s="127"/>
      <c r="D79" s="128"/>
      <c r="E79" s="129">
        <v>0</v>
      </c>
      <c r="F79" s="130"/>
      <c r="G79" s="130"/>
      <c r="H79" s="131"/>
      <c r="I79" s="132"/>
      <c r="J79" s="115"/>
      <c r="K79" s="116"/>
      <c r="L79" s="115"/>
      <c r="M79" s="117"/>
      <c r="N79" s="115" t="s">
        <v>53</v>
      </c>
      <c r="O79" s="116"/>
      <c r="P79" s="115"/>
      <c r="Q79" s="133">
        <v>2</v>
      </c>
    </row>
    <row r="80" spans="1:18" ht="15.75" customHeight="1"/>
    <row r="81" ht="9" customHeight="1"/>
  </sheetData>
  <mergeCells count="1">
    <mergeCell ref="A4:C4"/>
  </mergeCells>
  <conditionalFormatting sqref="B7 B11 B15 B19 B23 B27 B31 B35 B39 B43 B47 B51 B55 B59 B63 B67">
    <cfRule type="cellIs" dxfId="72" priority="1" stopIfTrue="1" operator="equal">
      <formula>"DA"</formula>
    </cfRule>
  </conditionalFormatting>
  <conditionalFormatting sqref="H10 H58 H42 H50 H34 H26 H18 H66 J30 L22 N38 J62 J46 L54 J14">
    <cfRule type="expression" dxfId="71" priority="2" stopIfTrue="1">
      <formula>AND($N$1="CU",H10="Umpire")</formula>
    </cfRule>
    <cfRule type="expression" dxfId="70" priority="3" stopIfTrue="1">
      <formula>AND($N$1="CU",H10&lt;&gt;"Umpire",I10&lt;&gt;"")</formula>
    </cfRule>
    <cfRule type="expression" dxfId="69" priority="4" stopIfTrue="1">
      <formula>AND($N$1="CU",H10&lt;&gt;"Umpire")</formula>
    </cfRule>
  </conditionalFormatting>
  <conditionalFormatting sqref="L13 L29 L45 L61 N21 N53 P37 J9 J17 J25 J33 J41 J49 J57 J65">
    <cfRule type="expression" dxfId="68" priority="5" stopIfTrue="1">
      <formula>I10="as"</formula>
    </cfRule>
    <cfRule type="expression" dxfId="67" priority="6" stopIfTrue="1">
      <formula>I10="bs"</formula>
    </cfRule>
  </conditionalFormatting>
  <conditionalFormatting sqref="L14 L30 L46 L62 N22 N54 P38 J10 J18 J26 J34 J42 J50 J58 J66">
    <cfRule type="expression" dxfId="66" priority="7" stopIfTrue="1">
      <formula>I10="as"</formula>
    </cfRule>
    <cfRule type="expression" dxfId="65" priority="8" stopIfTrue="1">
      <formula>I10="bs"</formula>
    </cfRule>
  </conditionalFormatting>
  <conditionalFormatting sqref="I10 I18 I26 I34 I42 I50 I58 I66 K62 K46 K30 K14 M22 M54 O38">
    <cfRule type="expression" dxfId="64" priority="9" stopIfTrue="1">
      <formula>$N$1="CU"</formula>
    </cfRule>
  </conditionalFormatting>
  <conditionalFormatting sqref="E7 E11 E15 E19 E23 E27 E31 E35 E39 E43 E47 E51 E55 E59 E63 E67">
    <cfRule type="cellIs" dxfId="63" priority="10" stopIfTrue="1" operator="equal">
      <formula>"Bye"</formula>
    </cfRule>
  </conditionalFormatting>
  <conditionalFormatting sqref="D7 D11 D19 D23 D27 D31 D35 D39 D43 D47 D51 D55 D63 D67">
    <cfRule type="cellIs" dxfId="62"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4294967293"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workbookViewId="0">
      <selection activeCell="Y29" sqref="Y28:Y29"/>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16384" width="9.140625" style="195"/>
  </cols>
  <sheetData>
    <row r="1" spans="1:20" s="140" customFormat="1" ht="21.75" customHeight="1">
      <c r="A1" s="135">
        <v>0</v>
      </c>
      <c r="B1" s="135"/>
      <c r="C1" s="136"/>
      <c r="D1" s="136"/>
      <c r="E1" s="136"/>
      <c r="F1" s="136"/>
      <c r="G1" s="136"/>
      <c r="H1" s="136"/>
      <c r="I1" s="137"/>
      <c r="J1" s="138" t="s">
        <v>40</v>
      </c>
      <c r="K1" s="138"/>
      <c r="L1" s="139"/>
      <c r="M1" s="137"/>
      <c r="N1" s="137" t="s">
        <v>41</v>
      </c>
      <c r="O1" s="137"/>
      <c r="P1" s="136"/>
      <c r="Q1" s="137"/>
    </row>
    <row r="2" spans="1:20" s="145" customFormat="1">
      <c r="A2" s="141">
        <v>0</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81">
        <v>0</v>
      </c>
      <c r="B4" s="481"/>
      <c r="C4" s="481"/>
      <c r="D4" s="151"/>
      <c r="E4" s="151"/>
      <c r="F4" s="151" t="s">
        <v>52</v>
      </c>
      <c r="G4" s="152"/>
      <c r="H4" s="151"/>
      <c r="I4" s="153"/>
      <c r="J4" s="22">
        <v>0</v>
      </c>
      <c r="K4" s="153"/>
      <c r="L4" s="154">
        <v>0</v>
      </c>
      <c r="M4" s="153"/>
      <c r="N4" s="151"/>
      <c r="O4" s="153"/>
      <c r="P4" s="151"/>
      <c r="Q4" s="155" t="s">
        <v>53</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94</v>
      </c>
      <c r="F7" s="172" t="s">
        <v>95</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17</v>
      </c>
      <c r="J8" s="187" t="s">
        <v>94</v>
      </c>
      <c r="K8" s="187"/>
      <c r="L8" s="174"/>
      <c r="M8" s="174"/>
      <c r="N8" s="175"/>
      <c r="O8" s="176"/>
      <c r="P8" s="177"/>
      <c r="Q8" s="178"/>
      <c r="R8" s="179"/>
      <c r="T8" s="188" t="s">
        <v>58</v>
      </c>
    </row>
    <row r="9" spans="1:20" s="180" customFormat="1" ht="9.6" customHeight="1">
      <c r="A9" s="182">
        <v>2</v>
      </c>
      <c r="B9" s="170">
        <v>0</v>
      </c>
      <c r="C9" s="170">
        <v>0</v>
      </c>
      <c r="D9" s="171">
        <v>14</v>
      </c>
      <c r="E9" s="170" t="s">
        <v>59</v>
      </c>
      <c r="F9" s="170">
        <v>0</v>
      </c>
      <c r="G9" s="170"/>
      <c r="H9" s="170">
        <v>0</v>
      </c>
      <c r="I9" s="189"/>
      <c r="J9" s="174"/>
      <c r="K9" s="190"/>
      <c r="L9" s="174"/>
      <c r="M9" s="174"/>
      <c r="N9" s="175"/>
      <c r="O9" s="176"/>
      <c r="P9" s="177"/>
      <c r="Q9" s="178"/>
      <c r="R9" s="179"/>
      <c r="T9" s="188" t="s">
        <v>58</v>
      </c>
    </row>
    <row r="10" spans="1:20" s="180" customFormat="1" ht="9.6" customHeight="1">
      <c r="A10" s="182"/>
      <c r="B10" s="183"/>
      <c r="C10" s="183"/>
      <c r="D10" s="191"/>
      <c r="E10" s="174"/>
      <c r="F10" s="174"/>
      <c r="G10" s="184"/>
      <c r="H10" s="174"/>
      <c r="I10" s="192"/>
      <c r="J10" s="185" t="s">
        <v>16</v>
      </c>
      <c r="K10" s="193" t="s">
        <v>17</v>
      </c>
      <c r="L10" s="187" t="s">
        <v>94</v>
      </c>
      <c r="M10" s="194"/>
      <c r="N10" s="195"/>
      <c r="O10" s="196"/>
      <c r="P10" s="177"/>
      <c r="Q10" s="178"/>
      <c r="R10" s="179"/>
      <c r="T10" s="188" t="s">
        <v>58</v>
      </c>
    </row>
    <row r="11" spans="1:20" s="180" customFormat="1" ht="9.6" customHeight="1">
      <c r="A11" s="182">
        <v>3</v>
      </c>
      <c r="B11" s="170">
        <v>0</v>
      </c>
      <c r="C11" s="170">
        <v>0</v>
      </c>
      <c r="D11" s="171">
        <v>7</v>
      </c>
      <c r="E11" s="170" t="s">
        <v>96</v>
      </c>
      <c r="F11" s="170" t="s">
        <v>97</v>
      </c>
      <c r="G11" s="170"/>
      <c r="H11" s="170">
        <v>0</v>
      </c>
      <c r="I11" s="173"/>
      <c r="J11" s="174"/>
      <c r="K11" s="197"/>
      <c r="L11" s="174" t="s">
        <v>133</v>
      </c>
      <c r="M11" s="198"/>
      <c r="N11" s="196"/>
      <c r="O11" s="196"/>
      <c r="P11" s="177"/>
      <c r="Q11" s="178"/>
      <c r="R11" s="179"/>
      <c r="T11" s="188" t="s">
        <v>58</v>
      </c>
    </row>
    <row r="12" spans="1:20" s="180" customFormat="1" ht="9.6" customHeight="1">
      <c r="A12" s="182"/>
      <c r="B12" s="183"/>
      <c r="C12" s="183"/>
      <c r="D12" s="191"/>
      <c r="E12" s="174"/>
      <c r="F12" s="174"/>
      <c r="G12" s="184"/>
      <c r="H12" s="185" t="s">
        <v>16</v>
      </c>
      <c r="I12" s="186" t="s">
        <v>89</v>
      </c>
      <c r="J12" s="187" t="s">
        <v>96</v>
      </c>
      <c r="K12" s="199"/>
      <c r="L12" s="174"/>
      <c r="M12" s="198"/>
      <c r="N12" s="196"/>
      <c r="O12" s="196"/>
      <c r="P12" s="177"/>
      <c r="Q12" s="178"/>
      <c r="R12" s="179"/>
      <c r="T12" s="188" t="s">
        <v>58</v>
      </c>
    </row>
    <row r="13" spans="1:20" s="180" customFormat="1" ht="9.6" customHeight="1">
      <c r="A13" s="182">
        <v>4</v>
      </c>
      <c r="B13" s="170">
        <v>0</v>
      </c>
      <c r="C13" s="170">
        <v>0</v>
      </c>
      <c r="D13" s="171">
        <v>10</v>
      </c>
      <c r="E13" s="170" t="s">
        <v>98</v>
      </c>
      <c r="F13" s="170" t="s">
        <v>99</v>
      </c>
      <c r="G13" s="170"/>
      <c r="H13" s="170">
        <v>0</v>
      </c>
      <c r="I13" s="200"/>
      <c r="J13" s="174" t="s">
        <v>90</v>
      </c>
      <c r="K13" s="174"/>
      <c r="L13" s="174"/>
      <c r="M13" s="198"/>
      <c r="N13" s="196"/>
      <c r="O13" s="196"/>
      <c r="P13" s="177"/>
      <c r="Q13" s="178"/>
      <c r="R13" s="179"/>
      <c r="T13" s="188" t="s">
        <v>58</v>
      </c>
    </row>
    <row r="14" spans="1:20" s="180" customFormat="1" ht="9.6" customHeight="1">
      <c r="A14" s="182"/>
      <c r="B14" s="183"/>
      <c r="C14" s="183"/>
      <c r="D14" s="191"/>
      <c r="E14" s="174"/>
      <c r="F14" s="174"/>
      <c r="G14" s="184"/>
      <c r="H14" s="201"/>
      <c r="I14" s="192"/>
      <c r="J14" s="174"/>
      <c r="K14" s="174"/>
      <c r="L14" s="185" t="s">
        <v>16</v>
      </c>
      <c r="M14" s="193"/>
      <c r="N14" s="187" t="s">
        <v>94</v>
      </c>
      <c r="O14" s="194"/>
      <c r="P14" s="177"/>
      <c r="Q14" s="178"/>
      <c r="R14" s="179"/>
      <c r="T14" s="188" t="s">
        <v>58</v>
      </c>
    </row>
    <row r="15" spans="1:20" s="180" customFormat="1" ht="9.6" customHeight="1">
      <c r="A15" s="169">
        <v>5</v>
      </c>
      <c r="B15" s="170">
        <v>0</v>
      </c>
      <c r="C15" s="170">
        <v>0</v>
      </c>
      <c r="D15" s="171">
        <v>4</v>
      </c>
      <c r="E15" s="172" t="s">
        <v>100</v>
      </c>
      <c r="F15" s="172" t="s">
        <v>101</v>
      </c>
      <c r="G15" s="172"/>
      <c r="H15" s="172">
        <v>0</v>
      </c>
      <c r="I15" s="202"/>
      <c r="J15" s="174"/>
      <c r="K15" s="174"/>
      <c r="L15" s="174"/>
      <c r="M15" s="198"/>
      <c r="N15" s="174" t="s">
        <v>224</v>
      </c>
      <c r="O15" s="198"/>
      <c r="P15" s="177"/>
      <c r="Q15" s="178"/>
      <c r="R15" s="179"/>
      <c r="T15" s="188" t="s">
        <v>58</v>
      </c>
    </row>
    <row r="16" spans="1:20" s="180" customFormat="1" ht="9.6" customHeight="1" thickBot="1">
      <c r="A16" s="182"/>
      <c r="B16" s="183"/>
      <c r="C16" s="183"/>
      <c r="D16" s="191"/>
      <c r="E16" s="174"/>
      <c r="F16" s="174"/>
      <c r="G16" s="184"/>
      <c r="H16" s="185" t="s">
        <v>16</v>
      </c>
      <c r="I16" s="186" t="s">
        <v>17</v>
      </c>
      <c r="J16" s="187" t="s">
        <v>100</v>
      </c>
      <c r="K16" s="187"/>
      <c r="L16" s="174"/>
      <c r="M16" s="198"/>
      <c r="N16" s="196"/>
      <c r="O16" s="198"/>
      <c r="P16" s="177"/>
      <c r="Q16" s="178"/>
      <c r="R16" s="179"/>
      <c r="T16" s="203" t="s">
        <v>64</v>
      </c>
    </row>
    <row r="17" spans="1:18" s="180" customFormat="1" ht="9.6" customHeight="1">
      <c r="A17" s="182">
        <v>6</v>
      </c>
      <c r="B17" s="170">
        <v>0</v>
      </c>
      <c r="C17" s="170">
        <v>0</v>
      </c>
      <c r="D17" s="171">
        <v>14</v>
      </c>
      <c r="E17" s="170" t="s">
        <v>59</v>
      </c>
      <c r="F17" s="170">
        <v>0</v>
      </c>
      <c r="G17" s="170"/>
      <c r="H17" s="170">
        <v>0</v>
      </c>
      <c r="I17" s="189"/>
      <c r="J17" s="174"/>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102</v>
      </c>
      <c r="M18" s="204"/>
      <c r="N18" s="196"/>
      <c r="O18" s="198"/>
      <c r="P18" s="177"/>
      <c r="Q18" s="178"/>
      <c r="R18" s="179"/>
    </row>
    <row r="19" spans="1:18" s="180" customFormat="1" ht="9.6" customHeight="1">
      <c r="A19" s="182">
        <v>7</v>
      </c>
      <c r="B19" s="170">
        <v>0</v>
      </c>
      <c r="C19" s="170">
        <v>0</v>
      </c>
      <c r="D19" s="171">
        <v>5</v>
      </c>
      <c r="E19" s="170" t="s">
        <v>102</v>
      </c>
      <c r="F19" s="170" t="s">
        <v>103</v>
      </c>
      <c r="G19" s="170"/>
      <c r="H19" s="170">
        <v>0</v>
      </c>
      <c r="I19" s="173"/>
      <c r="J19" s="174"/>
      <c r="K19" s="197"/>
      <c r="L19" s="174" t="s">
        <v>203</v>
      </c>
      <c r="M19" s="196"/>
      <c r="N19" s="196"/>
      <c r="O19" s="198"/>
      <c r="Q19" s="177"/>
      <c r="R19" s="179"/>
    </row>
    <row r="20" spans="1:18" s="180" customFormat="1" ht="9.6" customHeight="1">
      <c r="A20" s="182"/>
      <c r="B20" s="183"/>
      <c r="C20" s="183"/>
      <c r="D20" s="183"/>
      <c r="E20" s="174"/>
      <c r="F20" s="174"/>
      <c r="G20" s="184"/>
      <c r="H20" s="185" t="s">
        <v>16</v>
      </c>
      <c r="I20" s="186" t="s">
        <v>18</v>
      </c>
      <c r="J20" s="187" t="s">
        <v>102</v>
      </c>
      <c r="K20" s="199"/>
      <c r="L20" s="174"/>
      <c r="M20" s="196"/>
      <c r="N20" s="196"/>
      <c r="O20" s="198"/>
      <c r="P20" s="177"/>
      <c r="Q20" s="178"/>
      <c r="R20" s="178"/>
    </row>
    <row r="21" spans="1:18" s="180" customFormat="1" ht="9.6" customHeight="1">
      <c r="A21" s="182">
        <v>8</v>
      </c>
      <c r="B21" s="170">
        <v>0</v>
      </c>
      <c r="C21" s="170">
        <v>0</v>
      </c>
      <c r="D21" s="171">
        <v>12</v>
      </c>
      <c r="E21" s="170" t="s">
        <v>104</v>
      </c>
      <c r="F21" s="170" t="s">
        <v>105</v>
      </c>
      <c r="G21" s="170"/>
      <c r="H21" s="170">
        <v>0</v>
      </c>
      <c r="I21" s="200"/>
      <c r="J21" s="174" t="s">
        <v>91</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94</v>
      </c>
      <c r="Q22" s="194"/>
      <c r="R22" s="179"/>
    </row>
    <row r="23" spans="1:18" s="180" customFormat="1" ht="9.6" customHeight="1">
      <c r="A23" s="182">
        <v>9</v>
      </c>
      <c r="B23" s="170">
        <v>0</v>
      </c>
      <c r="C23" s="170">
        <v>0</v>
      </c>
      <c r="D23" s="171">
        <v>9</v>
      </c>
      <c r="E23" s="170" t="s">
        <v>106</v>
      </c>
      <c r="F23" s="170" t="s">
        <v>107</v>
      </c>
      <c r="G23" s="170"/>
      <c r="H23" s="170">
        <v>0</v>
      </c>
      <c r="I23" s="173"/>
      <c r="J23" s="174"/>
      <c r="K23" s="174"/>
      <c r="L23" s="174"/>
      <c r="M23" s="196"/>
      <c r="N23" s="174"/>
      <c r="O23" s="198"/>
      <c r="P23" s="174" t="s">
        <v>275</v>
      </c>
      <c r="Q23" s="196"/>
      <c r="R23" s="179"/>
    </row>
    <row r="24" spans="1:18" s="180" customFormat="1" ht="9.6" customHeight="1">
      <c r="A24" s="182"/>
      <c r="B24" s="183"/>
      <c r="C24" s="183"/>
      <c r="D24" s="183"/>
      <c r="E24" s="174"/>
      <c r="F24" s="174"/>
      <c r="G24" s="184"/>
      <c r="H24" s="185" t="s">
        <v>16</v>
      </c>
      <c r="I24" s="186" t="s">
        <v>89</v>
      </c>
      <c r="J24" s="187" t="s">
        <v>106</v>
      </c>
      <c r="K24" s="187"/>
      <c r="L24" s="174"/>
      <c r="M24" s="196"/>
      <c r="N24" s="196"/>
      <c r="O24" s="198"/>
      <c r="P24" s="177"/>
      <c r="Q24" s="178"/>
      <c r="R24" s="179"/>
    </row>
    <row r="25" spans="1:18" s="180" customFormat="1" ht="9.6" customHeight="1">
      <c r="A25" s="182">
        <v>10</v>
      </c>
      <c r="B25" s="170">
        <v>0</v>
      </c>
      <c r="C25" s="170">
        <v>0</v>
      </c>
      <c r="D25" s="171">
        <v>11</v>
      </c>
      <c r="E25" s="170" t="s">
        <v>60</v>
      </c>
      <c r="F25" s="170" t="s">
        <v>61</v>
      </c>
      <c r="G25" s="170"/>
      <c r="H25" s="170">
        <v>0</v>
      </c>
      <c r="I25" s="189"/>
      <c r="J25" s="174" t="s">
        <v>92</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355" t="s">
        <v>108</v>
      </c>
      <c r="M26" s="194"/>
      <c r="N26" s="196"/>
      <c r="O26" s="198"/>
      <c r="P26" s="177"/>
      <c r="Q26" s="178"/>
      <c r="R26" s="179"/>
    </row>
    <row r="27" spans="1:18" s="180" customFormat="1" ht="9.6" customHeight="1">
      <c r="A27" s="182">
        <v>11</v>
      </c>
      <c r="B27" s="170">
        <v>0</v>
      </c>
      <c r="C27" s="170">
        <v>0</v>
      </c>
      <c r="D27" s="171">
        <v>14</v>
      </c>
      <c r="E27" s="170" t="s">
        <v>59</v>
      </c>
      <c r="F27" s="170">
        <v>0</v>
      </c>
      <c r="G27" s="170"/>
      <c r="H27" s="170">
        <v>0</v>
      </c>
      <c r="I27" s="173"/>
      <c r="J27" s="174"/>
      <c r="K27" s="197"/>
      <c r="L27" s="174" t="s">
        <v>199</v>
      </c>
      <c r="M27" s="198"/>
      <c r="N27" s="196"/>
      <c r="O27" s="198"/>
      <c r="P27" s="177"/>
      <c r="Q27" s="178"/>
      <c r="R27" s="179"/>
    </row>
    <row r="28" spans="1:18" s="180" customFormat="1" ht="9.6" customHeight="1">
      <c r="A28" s="169"/>
      <c r="B28" s="183"/>
      <c r="C28" s="183"/>
      <c r="D28" s="191"/>
      <c r="E28" s="174"/>
      <c r="F28" s="174"/>
      <c r="G28" s="184"/>
      <c r="H28" s="185" t="s">
        <v>16</v>
      </c>
      <c r="I28" s="186" t="s">
        <v>20</v>
      </c>
      <c r="J28" s="187" t="s">
        <v>108</v>
      </c>
      <c r="K28" s="199"/>
      <c r="L28" s="174"/>
      <c r="M28" s="198"/>
      <c r="N28" s="196"/>
      <c r="O28" s="198"/>
      <c r="P28" s="177"/>
      <c r="Q28" s="178"/>
      <c r="R28" s="179"/>
    </row>
    <row r="29" spans="1:18" s="180" customFormat="1" ht="9.6" customHeight="1">
      <c r="A29" s="169">
        <v>12</v>
      </c>
      <c r="B29" s="170">
        <v>0</v>
      </c>
      <c r="C29" s="170">
        <v>0</v>
      </c>
      <c r="D29" s="171">
        <v>3</v>
      </c>
      <c r="E29" s="172" t="s">
        <v>108</v>
      </c>
      <c r="F29" s="172" t="s">
        <v>109</v>
      </c>
      <c r="G29" s="172"/>
      <c r="H29" s="172">
        <v>0</v>
      </c>
      <c r="I29" s="200"/>
      <c r="J29" s="174"/>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108</v>
      </c>
      <c r="O30" s="204"/>
      <c r="P30" s="177"/>
      <c r="Q30" s="178"/>
      <c r="R30" s="179"/>
    </row>
    <row r="31" spans="1:18" s="180" customFormat="1" ht="9.6" customHeight="1">
      <c r="A31" s="182">
        <v>13</v>
      </c>
      <c r="B31" s="170">
        <v>0</v>
      </c>
      <c r="C31" s="170">
        <v>0</v>
      </c>
      <c r="D31" s="171">
        <v>8</v>
      </c>
      <c r="E31" s="170" t="s">
        <v>110</v>
      </c>
      <c r="F31" s="170" t="s">
        <v>111</v>
      </c>
      <c r="G31" s="170"/>
      <c r="H31" s="170">
        <v>0</v>
      </c>
      <c r="I31" s="202"/>
      <c r="J31" s="174"/>
      <c r="K31" s="174"/>
      <c r="L31" s="174"/>
      <c r="M31" s="198"/>
      <c r="N31" s="174" t="s">
        <v>246</v>
      </c>
      <c r="O31" s="196"/>
      <c r="P31" s="177"/>
      <c r="Q31" s="178"/>
      <c r="R31" s="179"/>
    </row>
    <row r="32" spans="1:18" s="180" customFormat="1" ht="9.6" customHeight="1">
      <c r="A32" s="182"/>
      <c r="B32" s="183"/>
      <c r="C32" s="183"/>
      <c r="D32" s="191"/>
      <c r="E32" s="174"/>
      <c r="F32" s="174"/>
      <c r="G32" s="184"/>
      <c r="H32" s="185" t="s">
        <v>16</v>
      </c>
      <c r="I32" s="186" t="s">
        <v>89</v>
      </c>
      <c r="J32" s="187" t="s">
        <v>110</v>
      </c>
      <c r="K32" s="187"/>
      <c r="L32" s="174"/>
      <c r="M32" s="198"/>
      <c r="N32" s="196"/>
      <c r="O32" s="196"/>
      <c r="P32" s="177"/>
      <c r="Q32" s="178"/>
      <c r="R32" s="179"/>
    </row>
    <row r="33" spans="1:18" s="180" customFormat="1" ht="9.6" customHeight="1">
      <c r="A33" s="182">
        <v>14</v>
      </c>
      <c r="B33" s="170">
        <v>0</v>
      </c>
      <c r="C33" s="170">
        <v>0</v>
      </c>
      <c r="D33" s="171">
        <v>6</v>
      </c>
      <c r="E33" s="170" t="s">
        <v>44</v>
      </c>
      <c r="F33" s="170" t="s">
        <v>103</v>
      </c>
      <c r="G33" s="170"/>
      <c r="H33" s="170">
        <v>0</v>
      </c>
      <c r="I33" s="189"/>
      <c r="J33" s="174" t="s">
        <v>93</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112</v>
      </c>
      <c r="M34" s="204"/>
      <c r="N34" s="196"/>
      <c r="O34" s="196"/>
      <c r="P34" s="177"/>
      <c r="Q34" s="178"/>
      <c r="R34" s="179"/>
    </row>
    <row r="35" spans="1:18" s="180" customFormat="1" ht="9.6" customHeight="1">
      <c r="A35" s="182">
        <v>15</v>
      </c>
      <c r="B35" s="170">
        <v>0</v>
      </c>
      <c r="C35" s="170">
        <v>0</v>
      </c>
      <c r="D35" s="171">
        <v>14</v>
      </c>
      <c r="E35" s="170" t="s">
        <v>59</v>
      </c>
      <c r="F35" s="170">
        <v>0</v>
      </c>
      <c r="G35" s="170"/>
      <c r="H35" s="170">
        <v>0</v>
      </c>
      <c r="I35" s="173"/>
      <c r="J35" s="174"/>
      <c r="K35" s="197"/>
      <c r="L35" s="174" t="s">
        <v>195</v>
      </c>
      <c r="M35" s="196"/>
      <c r="N35" s="196"/>
      <c r="O35" s="196"/>
      <c r="P35" s="177"/>
      <c r="Q35" s="178"/>
      <c r="R35" s="179"/>
    </row>
    <row r="36" spans="1:18" s="180" customFormat="1" ht="9.6" customHeight="1">
      <c r="A36" s="182"/>
      <c r="B36" s="183"/>
      <c r="C36" s="183"/>
      <c r="D36" s="183"/>
      <c r="E36" s="174"/>
      <c r="F36" s="174"/>
      <c r="G36" s="184"/>
      <c r="H36" s="185" t="s">
        <v>16</v>
      </c>
      <c r="I36" s="186" t="s">
        <v>20</v>
      </c>
      <c r="J36" s="187" t="s">
        <v>112</v>
      </c>
      <c r="K36" s="199"/>
      <c r="L36" s="174"/>
      <c r="M36" s="196"/>
      <c r="N36" s="196"/>
      <c r="O36" s="196"/>
      <c r="P36" s="177"/>
      <c r="Q36" s="178"/>
      <c r="R36" s="179"/>
    </row>
    <row r="37" spans="1:18" s="180" customFormat="1" ht="9.6" customHeight="1">
      <c r="A37" s="169">
        <v>16</v>
      </c>
      <c r="B37" s="170">
        <v>0</v>
      </c>
      <c r="C37" s="170">
        <v>0</v>
      </c>
      <c r="D37" s="171">
        <v>2</v>
      </c>
      <c r="E37" s="172" t="s">
        <v>112</v>
      </c>
      <c r="F37" s="172" t="s">
        <v>113</v>
      </c>
      <c r="G37" s="170"/>
      <c r="H37" s="172">
        <v>0</v>
      </c>
      <c r="I37" s="200"/>
      <c r="J37" s="174"/>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hidden="1"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94</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112</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108</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100</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53</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61" priority="1" stopIfTrue="1">
      <formula>AND($D7&lt;9,$C7&gt;0)</formula>
    </cfRule>
  </conditionalFormatting>
  <conditionalFormatting sqref="H40 H60 J50 H24 H48 H32 J58 H68 H36 H56 J66 H64 J10 L46 H28 L14 J18 J26 J34 L30 L62 H44 J42 H52 H8 H16 H20 H12 N22">
    <cfRule type="expression" dxfId="60" priority="2" stopIfTrue="1">
      <formula>AND($N$1="CU",H8="Umpire")</formula>
    </cfRule>
    <cfRule type="expression" dxfId="59" priority="3" stopIfTrue="1">
      <formula>AND($N$1="CU",H8&lt;&gt;"Umpire",I8&lt;&gt;"")</formula>
    </cfRule>
    <cfRule type="expression" dxfId="58" priority="4" stopIfTrue="1">
      <formula>AND($N$1="CU",H8&lt;&gt;"Umpire")</formula>
    </cfRule>
  </conditionalFormatting>
  <conditionalFormatting sqref="D53 D47 D45 D43 D41 D39 D69 D67 D49 D65 D63 D61 D59 D57 D55 D51">
    <cfRule type="expression" dxfId="57" priority="5" stopIfTrue="1">
      <formula>AND($D39&lt;9,$C39&gt;0)</formula>
    </cfRule>
  </conditionalFormatting>
  <conditionalFormatting sqref="E55 E57 E59 E61 E63 E65 E67 E69 E39 E41 E43 E45 E47 E49 E51 E53">
    <cfRule type="cellIs" dxfId="56" priority="6" stopIfTrue="1" operator="equal">
      <formula>"Bye"</formula>
    </cfRule>
    <cfRule type="expression" dxfId="55" priority="7" stopIfTrue="1">
      <formula>AND($D39&lt;9,$C39&gt;0)</formula>
    </cfRule>
  </conditionalFormatting>
  <conditionalFormatting sqref="L10 L18 L26 L34 N30 N62 L58 L66 N14 N46 L42 L50 P22 J8 J12 J16 J20 J24 J28 J32 J36 J56 J60 J64 J68 J40 J44 J48 J52">
    <cfRule type="expression" dxfId="54" priority="8" stopIfTrue="1">
      <formula>I8="as"</formula>
    </cfRule>
    <cfRule type="expression" dxfId="53" priority="9" stopIfTrue="1">
      <formula>I8="bs"</formula>
    </cfRule>
  </conditionalFormatting>
  <conditionalFormatting sqref="B7 B9 B11 B13 B15 B17 B19 B21 B23 B25 B27 B29 B31 B33 B35 B37 B55 B57 B59 B61 B63 B65 B67 B69 B39 B41 B43 B45 B47 B49 B51 B53">
    <cfRule type="cellIs" dxfId="52" priority="10" stopIfTrue="1" operator="equal">
      <formula>"QA"</formula>
    </cfRule>
    <cfRule type="cellIs" dxfId="51" priority="11" stopIfTrue="1" operator="equal">
      <formula>"DA"</formula>
    </cfRule>
  </conditionalFormatting>
  <conditionalFormatting sqref="I8 I12 I16 I20 I24 I28 I32 I36 M30 M14 K10 K34 Q79 K18 K26 O22">
    <cfRule type="expression" dxfId="50" priority="12" stopIfTrue="1">
      <formula>$N$1="CU"</formula>
    </cfRule>
  </conditionalFormatting>
  <conditionalFormatting sqref="E35 E37 E25 E33 E31 E29 E27 E23 E19 E21 E9 E17 E15 E13 E11 E7">
    <cfRule type="cellIs" dxfId="49" priority="13" stopIfTrue="1" operator="equal">
      <formula>"Bye"</formula>
    </cfRule>
  </conditionalFormatting>
  <conditionalFormatting sqref="D9 D7 D11 D13 D15 D17 D19 D21 D23 D25 D27 D29 D31 D33 D35 D37">
    <cfRule type="expression" dxfId="48"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3"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S29"/>
  <sheetViews>
    <sheetView zoomScaleSheetLayoutView="100" workbookViewId="0">
      <selection activeCell="F7" sqref="F7"/>
    </sheetView>
  </sheetViews>
  <sheetFormatPr defaultRowHeight="12.75"/>
  <cols>
    <col min="1" max="1" width="9.140625" style="195"/>
    <col min="2" max="2" width="35.7109375" style="195" customWidth="1"/>
    <col min="3" max="7" width="11.7109375" style="195" customWidth="1"/>
    <col min="8" max="8" width="5.5703125" style="195" customWidth="1"/>
    <col min="9" max="9" width="5.85546875" style="195" customWidth="1"/>
    <col min="10" max="18" width="5.5703125" style="195" customWidth="1"/>
    <col min="19" max="16384" width="9.140625" style="195"/>
  </cols>
  <sheetData>
    <row r="1" spans="1:19" ht="39" customHeight="1">
      <c r="A1" s="135"/>
      <c r="B1" s="267" t="s">
        <v>114</v>
      </c>
      <c r="C1" s="140"/>
      <c r="D1" s="140"/>
      <c r="E1" s="140"/>
      <c r="F1" s="140"/>
      <c r="G1" s="268" t="s">
        <v>115</v>
      </c>
      <c r="H1" s="269"/>
      <c r="I1" s="270"/>
      <c r="J1" s="268"/>
      <c r="K1" s="268"/>
      <c r="L1" s="268"/>
      <c r="M1" s="271"/>
      <c r="N1" s="271"/>
      <c r="O1" s="271"/>
      <c r="P1" s="140"/>
      <c r="Q1" s="271"/>
      <c r="R1" s="140"/>
    </row>
    <row r="2" spans="1:19" ht="20.25" customHeight="1">
      <c r="A2" s="141"/>
      <c r="B2" s="141" t="s">
        <v>116</v>
      </c>
      <c r="C2" s="141"/>
      <c r="D2" s="141"/>
      <c r="E2" s="141"/>
      <c r="F2" s="142"/>
      <c r="G2" s="145"/>
      <c r="H2" s="145"/>
      <c r="I2" s="266"/>
      <c r="J2" s="268"/>
      <c r="K2" s="268"/>
      <c r="L2" s="272"/>
      <c r="M2" s="266"/>
      <c r="N2" s="145"/>
      <c r="O2" s="266"/>
      <c r="P2" s="145"/>
      <c r="Q2" s="266"/>
      <c r="R2" s="145"/>
    </row>
    <row r="3" spans="1:19">
      <c r="A3" s="273" t="s">
        <v>2</v>
      </c>
      <c r="B3" s="273"/>
      <c r="C3" s="273"/>
      <c r="D3" s="273"/>
      <c r="E3" s="273"/>
      <c r="F3" s="273" t="s">
        <v>3</v>
      </c>
      <c r="G3" s="273"/>
      <c r="H3" s="273"/>
      <c r="I3" s="274"/>
      <c r="J3" s="148" t="s">
        <v>4</v>
      </c>
      <c r="K3" s="147"/>
      <c r="L3" s="275" t="s">
        <v>5</v>
      </c>
      <c r="M3" s="274"/>
      <c r="N3" s="273"/>
      <c r="O3" s="274"/>
      <c r="P3" s="273"/>
      <c r="Q3" s="276" t="s">
        <v>6</v>
      </c>
      <c r="R3" s="150"/>
    </row>
    <row r="4" spans="1:19" ht="13.5" thickBot="1">
      <c r="A4" s="481" t="s">
        <v>117</v>
      </c>
      <c r="B4" s="481"/>
      <c r="C4" s="481"/>
      <c r="D4" s="277"/>
      <c r="E4" s="277"/>
      <c r="F4" s="151" t="s">
        <v>52</v>
      </c>
      <c r="G4" s="278"/>
      <c r="H4" s="277"/>
      <c r="I4" s="279"/>
      <c r="J4" s="22" t="s">
        <v>284</v>
      </c>
      <c r="K4" s="153"/>
      <c r="L4" s="280"/>
      <c r="M4" s="279" t="s">
        <v>283</v>
      </c>
      <c r="N4" s="277"/>
      <c r="O4" s="279"/>
      <c r="P4" s="277"/>
      <c r="Q4" s="155" t="s">
        <v>53</v>
      </c>
      <c r="R4" s="156"/>
    </row>
    <row r="5" spans="1:19">
      <c r="A5" s="281"/>
      <c r="B5" s="282"/>
      <c r="C5" s="282" t="s">
        <v>42</v>
      </c>
      <c r="D5" s="282"/>
      <c r="E5" s="283"/>
      <c r="F5" s="283"/>
      <c r="G5" s="283"/>
      <c r="H5" s="283"/>
      <c r="I5" s="283"/>
      <c r="J5" s="282"/>
      <c r="K5" s="284"/>
      <c r="L5" s="282"/>
      <c r="M5" s="284"/>
      <c r="N5" s="282"/>
      <c r="O5" s="284"/>
      <c r="P5" s="282"/>
      <c r="Q5" s="285"/>
      <c r="R5" s="150"/>
    </row>
    <row r="8" spans="1:19" ht="13.5" thickBot="1"/>
    <row r="9" spans="1:19" ht="20.25">
      <c r="A9" s="286"/>
      <c r="B9" s="287" t="s">
        <v>118</v>
      </c>
      <c r="C9" s="288">
        <v>1</v>
      </c>
      <c r="D9" s="288">
        <v>2</v>
      </c>
      <c r="E9" s="288">
        <v>3</v>
      </c>
      <c r="F9" s="288">
        <v>4</v>
      </c>
      <c r="G9" s="289">
        <v>5</v>
      </c>
      <c r="H9" s="288" t="s">
        <v>119</v>
      </c>
      <c r="I9" s="288" t="s">
        <v>120</v>
      </c>
      <c r="J9" s="288" t="s">
        <v>121</v>
      </c>
      <c r="K9" s="288" t="s">
        <v>122</v>
      </c>
      <c r="L9" s="288" t="s">
        <v>123</v>
      </c>
      <c r="M9" s="288" t="s">
        <v>124</v>
      </c>
      <c r="N9" s="288" t="s">
        <v>122</v>
      </c>
      <c r="O9" s="288" t="s">
        <v>125</v>
      </c>
      <c r="P9" s="288" t="s">
        <v>126</v>
      </c>
      <c r="Q9" s="288" t="s">
        <v>122</v>
      </c>
      <c r="R9" s="290" t="s">
        <v>127</v>
      </c>
    </row>
    <row r="10" spans="1:19" ht="30" customHeight="1">
      <c r="A10" s="291">
        <v>1</v>
      </c>
      <c r="B10" s="292" t="s">
        <v>128</v>
      </c>
      <c r="C10" s="293" t="s">
        <v>129</v>
      </c>
      <c r="D10" s="293" t="s">
        <v>257</v>
      </c>
      <c r="E10" s="298" t="s">
        <v>154</v>
      </c>
      <c r="F10" s="298" t="s">
        <v>234</v>
      </c>
      <c r="G10" s="298" t="s">
        <v>201</v>
      </c>
      <c r="H10" s="294">
        <v>4</v>
      </c>
      <c r="I10" s="295">
        <v>4</v>
      </c>
      <c r="J10" s="294">
        <v>0</v>
      </c>
      <c r="K10" s="296"/>
      <c r="L10" s="294">
        <v>8</v>
      </c>
      <c r="M10" s="294">
        <v>1</v>
      </c>
      <c r="N10" s="296"/>
      <c r="O10" s="294">
        <v>47</v>
      </c>
      <c r="P10" s="294">
        <v>18</v>
      </c>
      <c r="Q10" s="296"/>
      <c r="R10" s="297">
        <v>1</v>
      </c>
      <c r="S10" s="195" t="s">
        <v>276</v>
      </c>
    </row>
    <row r="11" spans="1:19" ht="30" customHeight="1">
      <c r="A11" s="291">
        <v>2</v>
      </c>
      <c r="B11" s="292" t="s">
        <v>130</v>
      </c>
      <c r="C11" s="293" t="s">
        <v>258</v>
      </c>
      <c r="D11" s="293" t="s">
        <v>129</v>
      </c>
      <c r="E11" s="298" t="s">
        <v>206</v>
      </c>
      <c r="F11" s="298" t="s">
        <v>208</v>
      </c>
      <c r="G11" s="298" t="s">
        <v>222</v>
      </c>
      <c r="H11" s="294">
        <v>4</v>
      </c>
      <c r="I11" s="295">
        <v>3</v>
      </c>
      <c r="J11" s="294">
        <v>1</v>
      </c>
      <c r="K11" s="296"/>
      <c r="L11" s="294">
        <v>7</v>
      </c>
      <c r="M11" s="294">
        <v>2</v>
      </c>
      <c r="N11" s="296"/>
      <c r="O11" s="294">
        <v>46</v>
      </c>
      <c r="P11" s="294">
        <v>17</v>
      </c>
      <c r="Q11" s="296"/>
      <c r="R11" s="297">
        <v>2</v>
      </c>
    </row>
    <row r="12" spans="1:19" ht="30" customHeight="1">
      <c r="A12" s="291">
        <v>3</v>
      </c>
      <c r="B12" s="292" t="s">
        <v>131</v>
      </c>
      <c r="C12" s="298" t="s">
        <v>205</v>
      </c>
      <c r="D12" s="298" t="s">
        <v>207</v>
      </c>
      <c r="E12" s="293" t="s">
        <v>129</v>
      </c>
      <c r="F12" s="293" t="s">
        <v>135</v>
      </c>
      <c r="G12" s="298" t="s">
        <v>254</v>
      </c>
      <c r="H12" s="294">
        <v>4</v>
      </c>
      <c r="I12" s="295">
        <v>1</v>
      </c>
      <c r="J12" s="294">
        <v>3</v>
      </c>
      <c r="K12" s="296"/>
      <c r="L12" s="294">
        <v>2</v>
      </c>
      <c r="M12" s="294">
        <v>6</v>
      </c>
      <c r="N12" s="296"/>
      <c r="O12" s="294">
        <v>18</v>
      </c>
      <c r="P12" s="294">
        <v>40</v>
      </c>
      <c r="Q12" s="296"/>
      <c r="R12" s="297">
        <v>4</v>
      </c>
    </row>
    <row r="13" spans="1:19" ht="30" customHeight="1">
      <c r="A13" s="291">
        <v>4</v>
      </c>
      <c r="B13" s="292" t="s">
        <v>132</v>
      </c>
      <c r="C13" s="298" t="s">
        <v>245</v>
      </c>
      <c r="D13" s="298" t="s">
        <v>209</v>
      </c>
      <c r="E13" s="293" t="s">
        <v>133</v>
      </c>
      <c r="F13" s="293" t="s">
        <v>129</v>
      </c>
      <c r="G13" s="298" t="s">
        <v>133</v>
      </c>
      <c r="H13" s="294">
        <v>4</v>
      </c>
      <c r="I13" s="295">
        <v>2</v>
      </c>
      <c r="J13" s="294">
        <v>2</v>
      </c>
      <c r="K13" s="296"/>
      <c r="L13" s="294">
        <v>4</v>
      </c>
      <c r="M13" s="294">
        <v>4</v>
      </c>
      <c r="N13" s="296"/>
      <c r="O13" s="294">
        <v>26</v>
      </c>
      <c r="P13" s="294">
        <v>24</v>
      </c>
      <c r="Q13" s="296"/>
      <c r="R13" s="297">
        <v>3</v>
      </c>
    </row>
    <row r="14" spans="1:19" ht="30" customHeight="1">
      <c r="A14" s="291">
        <v>5</v>
      </c>
      <c r="B14" s="292" t="s">
        <v>134</v>
      </c>
      <c r="C14" s="298" t="s">
        <v>204</v>
      </c>
      <c r="D14" s="298" t="s">
        <v>244</v>
      </c>
      <c r="E14" s="298" t="s">
        <v>255</v>
      </c>
      <c r="F14" s="298" t="s">
        <v>135</v>
      </c>
      <c r="G14" s="293" t="s">
        <v>129</v>
      </c>
      <c r="H14" s="294">
        <v>4</v>
      </c>
      <c r="I14" s="295">
        <v>0</v>
      </c>
      <c r="J14" s="294">
        <v>4</v>
      </c>
      <c r="K14" s="296"/>
      <c r="L14" s="294">
        <v>0</v>
      </c>
      <c r="M14" s="294">
        <v>6</v>
      </c>
      <c r="N14" s="296"/>
      <c r="O14" s="294">
        <v>8</v>
      </c>
      <c r="P14" s="294">
        <v>48</v>
      </c>
      <c r="Q14" s="296"/>
      <c r="R14" s="297">
        <v>5</v>
      </c>
    </row>
    <row r="15" spans="1:19" ht="30" customHeight="1" thickBot="1">
      <c r="A15" s="299"/>
      <c r="B15" s="300"/>
      <c r="C15" s="301"/>
      <c r="D15" s="301"/>
      <c r="E15" s="301"/>
      <c r="F15" s="301"/>
      <c r="G15" s="301"/>
      <c r="H15" s="301"/>
      <c r="I15" s="302"/>
      <c r="J15" s="301"/>
      <c r="K15" s="302"/>
      <c r="L15" s="301"/>
      <c r="M15" s="303"/>
      <c r="N15" s="301"/>
      <c r="O15" s="302"/>
      <c r="P15" s="301"/>
      <c r="Q15" s="303"/>
      <c r="R15" s="304"/>
    </row>
    <row r="16" spans="1:19" ht="20.100000000000001" customHeight="1">
      <c r="A16" s="305"/>
      <c r="B16" s="306"/>
      <c r="C16" s="307" t="s">
        <v>136</v>
      </c>
      <c r="D16" s="307"/>
      <c r="E16" s="307" t="s">
        <v>137</v>
      </c>
      <c r="F16" s="307"/>
      <c r="G16" s="307"/>
      <c r="H16" s="307"/>
      <c r="I16" s="308"/>
      <c r="J16" s="307"/>
      <c r="K16" s="308"/>
      <c r="L16" s="307"/>
      <c r="M16" s="309"/>
      <c r="N16" s="307"/>
      <c r="O16" s="308"/>
      <c r="P16" s="307"/>
      <c r="Q16" s="309"/>
      <c r="R16" s="307"/>
    </row>
    <row r="17" spans="1:18" ht="20.100000000000001" customHeight="1">
      <c r="A17" s="306"/>
      <c r="B17" s="306"/>
      <c r="C17" s="307" t="s">
        <v>138</v>
      </c>
      <c r="D17" s="307"/>
      <c r="E17" s="307" t="s">
        <v>139</v>
      </c>
      <c r="F17" s="307"/>
      <c r="G17" s="307"/>
      <c r="H17" s="307"/>
      <c r="I17" s="308"/>
      <c r="J17" s="307"/>
      <c r="K17" s="308"/>
      <c r="L17" s="307"/>
      <c r="M17" s="309"/>
      <c r="N17" s="307"/>
      <c r="O17" s="308"/>
      <c r="P17" s="307"/>
      <c r="Q17" s="309"/>
      <c r="R17" s="307"/>
    </row>
    <row r="18" spans="1:18" ht="20.100000000000001" customHeight="1">
      <c r="A18" s="306"/>
      <c r="B18" s="306"/>
      <c r="C18" s="307" t="s">
        <v>140</v>
      </c>
      <c r="D18" s="307"/>
      <c r="E18" s="307" t="s">
        <v>141</v>
      </c>
      <c r="F18" s="307"/>
      <c r="G18" s="307"/>
      <c r="H18" s="307"/>
      <c r="I18" s="308"/>
      <c r="J18" s="307"/>
      <c r="K18" s="308"/>
      <c r="L18" s="307"/>
      <c r="M18" s="309"/>
      <c r="N18" s="307"/>
      <c r="O18" s="310"/>
      <c r="P18" s="307"/>
      <c r="Q18" s="309"/>
      <c r="R18" s="307"/>
    </row>
    <row r="19" spans="1:18" ht="20.100000000000001" customHeight="1">
      <c r="A19" s="306"/>
      <c r="B19" s="306"/>
      <c r="C19" s="307" t="s">
        <v>142</v>
      </c>
      <c r="D19" s="307"/>
      <c r="E19" s="311" t="s">
        <v>143</v>
      </c>
      <c r="F19" s="306"/>
      <c r="G19" s="306"/>
      <c r="H19" s="306"/>
      <c r="I19" s="312"/>
      <c r="J19" s="306"/>
      <c r="K19" s="312"/>
      <c r="L19" s="306"/>
      <c r="M19" s="313"/>
      <c r="N19" s="306"/>
      <c r="O19" s="312"/>
      <c r="P19" s="306"/>
      <c r="Q19" s="313"/>
      <c r="R19" s="306"/>
    </row>
    <row r="20" spans="1:18" ht="20.100000000000001" customHeight="1">
      <c r="A20" s="306"/>
      <c r="B20" s="306"/>
      <c r="C20" s="307" t="s">
        <v>144</v>
      </c>
      <c r="D20" s="307"/>
      <c r="E20" s="307" t="s">
        <v>145</v>
      </c>
      <c r="F20" s="306"/>
      <c r="G20" s="306"/>
      <c r="H20" s="306"/>
      <c r="I20" s="312"/>
      <c r="J20" s="306"/>
      <c r="K20" s="312"/>
      <c r="L20" s="306"/>
      <c r="M20" s="313"/>
      <c r="N20" s="306"/>
      <c r="O20" s="312"/>
      <c r="P20" s="306"/>
      <c r="Q20" s="313"/>
      <c r="R20" s="306"/>
    </row>
    <row r="21" spans="1:18" ht="20.100000000000001" customHeight="1">
      <c r="A21" s="306"/>
      <c r="B21" s="306"/>
      <c r="C21" s="311" t="s">
        <v>146</v>
      </c>
      <c r="D21" s="307"/>
      <c r="E21" s="311" t="s">
        <v>147</v>
      </c>
      <c r="F21" s="306"/>
      <c r="G21" s="306"/>
      <c r="H21" s="306"/>
      <c r="I21" s="312"/>
      <c r="J21" s="306"/>
      <c r="K21" s="312"/>
      <c r="L21" s="306"/>
      <c r="M21" s="313"/>
      <c r="N21" s="306"/>
      <c r="O21" s="312"/>
      <c r="P21" s="306"/>
      <c r="Q21" s="313"/>
      <c r="R21" s="306"/>
    </row>
    <row r="22" spans="1:18" ht="20.100000000000001" customHeight="1">
      <c r="A22" s="306"/>
      <c r="B22" s="306"/>
      <c r="C22" s="311" t="s">
        <v>148</v>
      </c>
      <c r="D22" s="307"/>
      <c r="E22" s="311" t="s">
        <v>149</v>
      </c>
      <c r="F22" s="306"/>
      <c r="G22" s="306"/>
      <c r="H22" s="306"/>
      <c r="I22" s="312"/>
      <c r="J22" s="306"/>
      <c r="K22" s="312"/>
      <c r="L22" s="306"/>
      <c r="M22" s="313"/>
      <c r="N22" s="306"/>
      <c r="O22" s="312"/>
      <c r="P22" s="306"/>
      <c r="Q22" s="313"/>
      <c r="R22" s="306"/>
    </row>
    <row r="23" spans="1:18" ht="20.100000000000001" customHeight="1">
      <c r="A23" s="306"/>
      <c r="B23" s="306"/>
      <c r="C23" s="311" t="s">
        <v>150</v>
      </c>
      <c r="D23" s="307"/>
      <c r="E23" s="311" t="s">
        <v>151</v>
      </c>
      <c r="F23" s="306"/>
      <c r="G23" s="306"/>
      <c r="H23" s="306"/>
      <c r="I23" s="312"/>
      <c r="J23" s="306"/>
      <c r="K23" s="312"/>
      <c r="L23" s="306"/>
      <c r="M23" s="313"/>
      <c r="N23" s="306"/>
      <c r="O23" s="312"/>
      <c r="P23" s="306"/>
      <c r="Q23" s="313"/>
      <c r="R23" s="306"/>
    </row>
    <row r="24" spans="1:18">
      <c r="A24" s="306"/>
      <c r="B24" s="306"/>
      <c r="C24" s="306"/>
      <c r="D24" s="306"/>
      <c r="E24" s="306"/>
      <c r="F24" s="306"/>
      <c r="G24" s="306"/>
      <c r="H24" s="306"/>
      <c r="I24" s="312"/>
      <c r="J24" s="306"/>
      <c r="K24" s="312"/>
      <c r="L24" s="306"/>
      <c r="M24" s="313"/>
      <c r="N24" s="306"/>
      <c r="O24" s="312"/>
      <c r="P24" s="306"/>
      <c r="Q24" s="313"/>
      <c r="R24" s="306"/>
    </row>
    <row r="25" spans="1:18">
      <c r="A25" s="306"/>
      <c r="B25" s="306"/>
      <c r="C25" s="306"/>
      <c r="D25" s="306"/>
      <c r="E25" s="306"/>
      <c r="F25" s="306"/>
      <c r="G25" s="306"/>
      <c r="H25" s="306"/>
      <c r="I25" s="312"/>
      <c r="J25" s="306"/>
      <c r="K25" s="312"/>
      <c r="L25" s="306"/>
      <c r="M25" s="313"/>
      <c r="N25" s="306"/>
      <c r="O25" s="312"/>
      <c r="P25" s="306"/>
      <c r="Q25" s="313"/>
      <c r="R25" s="306"/>
    </row>
    <row r="26" spans="1:18">
      <c r="A26" s="306"/>
      <c r="B26" s="306"/>
      <c r="C26" s="306"/>
      <c r="D26" s="306"/>
      <c r="E26" s="306"/>
      <c r="F26" s="306"/>
      <c r="G26" s="306"/>
      <c r="H26" s="306"/>
      <c r="I26" s="312"/>
      <c r="J26" s="306"/>
      <c r="K26" s="312"/>
      <c r="L26" s="306"/>
      <c r="M26" s="313"/>
      <c r="N26" s="306"/>
      <c r="O26" s="312"/>
      <c r="P26" s="306"/>
      <c r="Q26" s="313"/>
      <c r="R26" s="306"/>
    </row>
    <row r="27" spans="1:18">
      <c r="B27" s="306"/>
      <c r="C27" s="306"/>
      <c r="D27" s="306"/>
      <c r="E27" s="306"/>
      <c r="F27" s="306"/>
      <c r="G27" s="306"/>
      <c r="H27" s="306"/>
      <c r="I27" s="312"/>
      <c r="J27" s="306"/>
      <c r="K27" s="312"/>
      <c r="L27" s="306"/>
      <c r="M27" s="313"/>
      <c r="N27" s="306"/>
      <c r="O27" s="312"/>
      <c r="P27" s="306"/>
      <c r="Q27" s="313"/>
      <c r="R27" s="306"/>
    </row>
    <row r="28" spans="1:18">
      <c r="B28" s="306"/>
      <c r="C28" s="306"/>
      <c r="D28" s="306"/>
      <c r="E28" s="306"/>
      <c r="F28" s="306"/>
      <c r="G28" s="306"/>
      <c r="H28" s="306"/>
      <c r="I28" s="312"/>
      <c r="J28" s="306"/>
      <c r="K28" s="312"/>
      <c r="L28" s="306"/>
      <c r="M28" s="313"/>
      <c r="N28" s="306"/>
      <c r="O28" s="312"/>
      <c r="P28" s="306"/>
      <c r="Q28" s="313"/>
      <c r="R28" s="306"/>
    </row>
    <row r="29" spans="1:18">
      <c r="B29" s="306"/>
      <c r="C29" s="306"/>
      <c r="D29" s="306"/>
      <c r="E29" s="306"/>
      <c r="F29" s="306"/>
      <c r="G29" s="306"/>
      <c r="H29" s="306"/>
      <c r="I29" s="312"/>
      <c r="J29" s="306"/>
      <c r="K29" s="312"/>
      <c r="L29" s="306"/>
      <c r="M29" s="313"/>
      <c r="N29" s="306"/>
      <c r="O29" s="312"/>
      <c r="P29" s="306"/>
      <c r="Q29" s="313"/>
      <c r="R29" s="306"/>
    </row>
  </sheetData>
  <mergeCells count="1">
    <mergeCell ref="A4:C4"/>
  </mergeCells>
  <pageMargins left="0.7" right="0.7" top="0.75" bottom="0.75" header="0.3" footer="0.3"/>
  <pageSetup scale="71" orientation="landscape" horizontalDpi="4294967294" r:id="rId1"/>
  <drawing r:id="rId2"/>
  <legacyDrawing r:id="rId3"/>
</worksheet>
</file>

<file path=xl/worksheets/sheet4.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opLeftCell="A21" zoomScale="115" zoomScaleNormal="115" workbookViewId="0">
      <selection activeCell="N26" sqref="N26"/>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col min="19" max="19" width="8.7109375" style="195" customWidth="1"/>
    <col min="20" max="20" width="8.85546875" style="195" hidden="1" customWidth="1"/>
    <col min="21" max="21" width="5.7109375" style="195" customWidth="1"/>
    <col min="22"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9.140625" style="195"/>
    <col min="275" max="275" width="8.7109375" style="195" customWidth="1"/>
    <col min="276" max="276" width="0" style="195" hidden="1" customWidth="1"/>
    <col min="277" max="277" width="5.7109375" style="195" customWidth="1"/>
    <col min="278"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9.140625" style="195"/>
    <col min="531" max="531" width="8.7109375" style="195" customWidth="1"/>
    <col min="532" max="532" width="0" style="195" hidden="1" customWidth="1"/>
    <col min="533" max="533" width="5.7109375" style="195" customWidth="1"/>
    <col min="534"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9.140625" style="195"/>
    <col min="787" max="787" width="8.7109375" style="195" customWidth="1"/>
    <col min="788" max="788" width="0" style="195" hidden="1" customWidth="1"/>
    <col min="789" max="789" width="5.7109375" style="195" customWidth="1"/>
    <col min="790"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9.140625" style="195"/>
    <col min="1043" max="1043" width="8.7109375" style="195" customWidth="1"/>
    <col min="1044" max="1044" width="0" style="195" hidden="1" customWidth="1"/>
    <col min="1045" max="1045" width="5.7109375" style="195" customWidth="1"/>
    <col min="1046"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9.140625" style="195"/>
    <col min="1299" max="1299" width="8.7109375" style="195" customWidth="1"/>
    <col min="1300" max="1300" width="0" style="195" hidden="1" customWidth="1"/>
    <col min="1301" max="1301" width="5.7109375" style="195" customWidth="1"/>
    <col min="1302"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9.140625" style="195"/>
    <col min="1555" max="1555" width="8.7109375" style="195" customWidth="1"/>
    <col min="1556" max="1556" width="0" style="195" hidden="1" customWidth="1"/>
    <col min="1557" max="1557" width="5.7109375" style="195" customWidth="1"/>
    <col min="1558"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9.140625" style="195"/>
    <col min="1811" max="1811" width="8.7109375" style="195" customWidth="1"/>
    <col min="1812" max="1812" width="0" style="195" hidden="1" customWidth="1"/>
    <col min="1813" max="1813" width="5.7109375" style="195" customWidth="1"/>
    <col min="1814"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9.140625" style="195"/>
    <col min="2067" max="2067" width="8.7109375" style="195" customWidth="1"/>
    <col min="2068" max="2068" width="0" style="195" hidden="1" customWidth="1"/>
    <col min="2069" max="2069" width="5.7109375" style="195" customWidth="1"/>
    <col min="2070"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9.140625" style="195"/>
    <col min="2323" max="2323" width="8.7109375" style="195" customWidth="1"/>
    <col min="2324" max="2324" width="0" style="195" hidden="1" customWidth="1"/>
    <col min="2325" max="2325" width="5.7109375" style="195" customWidth="1"/>
    <col min="2326"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9.140625" style="195"/>
    <col min="2579" max="2579" width="8.7109375" style="195" customWidth="1"/>
    <col min="2580" max="2580" width="0" style="195" hidden="1" customWidth="1"/>
    <col min="2581" max="2581" width="5.7109375" style="195" customWidth="1"/>
    <col min="2582"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9.140625" style="195"/>
    <col min="2835" max="2835" width="8.7109375" style="195" customWidth="1"/>
    <col min="2836" max="2836" width="0" style="195" hidden="1" customWidth="1"/>
    <col min="2837" max="2837" width="5.7109375" style="195" customWidth="1"/>
    <col min="2838"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9.140625" style="195"/>
    <col min="3091" max="3091" width="8.7109375" style="195" customWidth="1"/>
    <col min="3092" max="3092" width="0" style="195" hidden="1" customWidth="1"/>
    <col min="3093" max="3093" width="5.7109375" style="195" customWidth="1"/>
    <col min="3094"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9.140625" style="195"/>
    <col min="3347" max="3347" width="8.7109375" style="195" customWidth="1"/>
    <col min="3348" max="3348" width="0" style="195" hidden="1" customWidth="1"/>
    <col min="3349" max="3349" width="5.7109375" style="195" customWidth="1"/>
    <col min="3350"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9.140625" style="195"/>
    <col min="3603" max="3603" width="8.7109375" style="195" customWidth="1"/>
    <col min="3604" max="3604" width="0" style="195" hidden="1" customWidth="1"/>
    <col min="3605" max="3605" width="5.7109375" style="195" customWidth="1"/>
    <col min="3606"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9.140625" style="195"/>
    <col min="3859" max="3859" width="8.7109375" style="195" customWidth="1"/>
    <col min="3860" max="3860" width="0" style="195" hidden="1" customWidth="1"/>
    <col min="3861" max="3861" width="5.7109375" style="195" customWidth="1"/>
    <col min="3862"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9.140625" style="195"/>
    <col min="4115" max="4115" width="8.7109375" style="195" customWidth="1"/>
    <col min="4116" max="4116" width="0" style="195" hidden="1" customWidth="1"/>
    <col min="4117" max="4117" width="5.7109375" style="195" customWidth="1"/>
    <col min="4118"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9.140625" style="195"/>
    <col min="4371" max="4371" width="8.7109375" style="195" customWidth="1"/>
    <col min="4372" max="4372" width="0" style="195" hidden="1" customWidth="1"/>
    <col min="4373" max="4373" width="5.7109375" style="195" customWidth="1"/>
    <col min="4374"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9.140625" style="195"/>
    <col min="4627" max="4627" width="8.7109375" style="195" customWidth="1"/>
    <col min="4628" max="4628" width="0" style="195" hidden="1" customWidth="1"/>
    <col min="4629" max="4629" width="5.7109375" style="195" customWidth="1"/>
    <col min="4630"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9.140625" style="195"/>
    <col min="4883" max="4883" width="8.7109375" style="195" customWidth="1"/>
    <col min="4884" max="4884" width="0" style="195" hidden="1" customWidth="1"/>
    <col min="4885" max="4885" width="5.7109375" style="195" customWidth="1"/>
    <col min="4886"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9.140625" style="195"/>
    <col min="5139" max="5139" width="8.7109375" style="195" customWidth="1"/>
    <col min="5140" max="5140" width="0" style="195" hidden="1" customWidth="1"/>
    <col min="5141" max="5141" width="5.7109375" style="195" customWidth="1"/>
    <col min="5142"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9.140625" style="195"/>
    <col min="5395" max="5395" width="8.7109375" style="195" customWidth="1"/>
    <col min="5396" max="5396" width="0" style="195" hidden="1" customWidth="1"/>
    <col min="5397" max="5397" width="5.7109375" style="195" customWidth="1"/>
    <col min="5398"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9.140625" style="195"/>
    <col min="5651" max="5651" width="8.7109375" style="195" customWidth="1"/>
    <col min="5652" max="5652" width="0" style="195" hidden="1" customWidth="1"/>
    <col min="5653" max="5653" width="5.7109375" style="195" customWidth="1"/>
    <col min="5654"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9.140625" style="195"/>
    <col min="5907" max="5907" width="8.7109375" style="195" customWidth="1"/>
    <col min="5908" max="5908" width="0" style="195" hidden="1" customWidth="1"/>
    <col min="5909" max="5909" width="5.7109375" style="195" customWidth="1"/>
    <col min="5910"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9.140625" style="195"/>
    <col min="6163" max="6163" width="8.7109375" style="195" customWidth="1"/>
    <col min="6164" max="6164" width="0" style="195" hidden="1" customWidth="1"/>
    <col min="6165" max="6165" width="5.7109375" style="195" customWidth="1"/>
    <col min="6166"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9.140625" style="195"/>
    <col min="6419" max="6419" width="8.7109375" style="195" customWidth="1"/>
    <col min="6420" max="6420" width="0" style="195" hidden="1" customWidth="1"/>
    <col min="6421" max="6421" width="5.7109375" style="195" customWidth="1"/>
    <col min="6422"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9.140625" style="195"/>
    <col min="6675" max="6675" width="8.7109375" style="195" customWidth="1"/>
    <col min="6676" max="6676" width="0" style="195" hidden="1" customWidth="1"/>
    <col min="6677" max="6677" width="5.7109375" style="195" customWidth="1"/>
    <col min="6678"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9.140625" style="195"/>
    <col min="6931" max="6931" width="8.7109375" style="195" customWidth="1"/>
    <col min="6932" max="6932" width="0" style="195" hidden="1" customWidth="1"/>
    <col min="6933" max="6933" width="5.7109375" style="195" customWidth="1"/>
    <col min="6934"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9.140625" style="195"/>
    <col min="7187" max="7187" width="8.7109375" style="195" customWidth="1"/>
    <col min="7188" max="7188" width="0" style="195" hidden="1" customWidth="1"/>
    <col min="7189" max="7189" width="5.7109375" style="195" customWidth="1"/>
    <col min="7190"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9.140625" style="195"/>
    <col min="7443" max="7443" width="8.7109375" style="195" customWidth="1"/>
    <col min="7444" max="7444" width="0" style="195" hidden="1" customWidth="1"/>
    <col min="7445" max="7445" width="5.7109375" style="195" customWidth="1"/>
    <col min="7446"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9.140625" style="195"/>
    <col min="7699" max="7699" width="8.7109375" style="195" customWidth="1"/>
    <col min="7700" max="7700" width="0" style="195" hidden="1" customWidth="1"/>
    <col min="7701" max="7701" width="5.7109375" style="195" customWidth="1"/>
    <col min="7702"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9.140625" style="195"/>
    <col min="7955" max="7955" width="8.7109375" style="195" customWidth="1"/>
    <col min="7956" max="7956" width="0" style="195" hidden="1" customWidth="1"/>
    <col min="7957" max="7957" width="5.7109375" style="195" customWidth="1"/>
    <col min="7958"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9.140625" style="195"/>
    <col min="8211" max="8211" width="8.7109375" style="195" customWidth="1"/>
    <col min="8212" max="8212" width="0" style="195" hidden="1" customWidth="1"/>
    <col min="8213" max="8213" width="5.7109375" style="195" customWidth="1"/>
    <col min="8214"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9.140625" style="195"/>
    <col min="8467" max="8467" width="8.7109375" style="195" customWidth="1"/>
    <col min="8468" max="8468" width="0" style="195" hidden="1" customWidth="1"/>
    <col min="8469" max="8469" width="5.7109375" style="195" customWidth="1"/>
    <col min="8470"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9.140625" style="195"/>
    <col min="8723" max="8723" width="8.7109375" style="195" customWidth="1"/>
    <col min="8724" max="8724" width="0" style="195" hidden="1" customWidth="1"/>
    <col min="8725" max="8725" width="5.7109375" style="195" customWidth="1"/>
    <col min="8726"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9.140625" style="195"/>
    <col min="8979" max="8979" width="8.7109375" style="195" customWidth="1"/>
    <col min="8980" max="8980" width="0" style="195" hidden="1" customWidth="1"/>
    <col min="8981" max="8981" width="5.7109375" style="195" customWidth="1"/>
    <col min="8982"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9.140625" style="195"/>
    <col min="9235" max="9235" width="8.7109375" style="195" customWidth="1"/>
    <col min="9236" max="9236" width="0" style="195" hidden="1" customWidth="1"/>
    <col min="9237" max="9237" width="5.7109375" style="195" customWidth="1"/>
    <col min="9238"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9.140625" style="195"/>
    <col min="9491" max="9491" width="8.7109375" style="195" customWidth="1"/>
    <col min="9492" max="9492" width="0" style="195" hidden="1" customWidth="1"/>
    <col min="9493" max="9493" width="5.7109375" style="195" customWidth="1"/>
    <col min="9494"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9.140625" style="195"/>
    <col min="9747" max="9747" width="8.7109375" style="195" customWidth="1"/>
    <col min="9748" max="9748" width="0" style="195" hidden="1" customWidth="1"/>
    <col min="9749" max="9749" width="5.7109375" style="195" customWidth="1"/>
    <col min="9750"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9.140625" style="195"/>
    <col min="10003" max="10003" width="8.7109375" style="195" customWidth="1"/>
    <col min="10004" max="10004" width="0" style="195" hidden="1" customWidth="1"/>
    <col min="10005" max="10005" width="5.7109375" style="195" customWidth="1"/>
    <col min="10006"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9.140625" style="195"/>
    <col min="10259" max="10259" width="8.7109375" style="195" customWidth="1"/>
    <col min="10260" max="10260" width="0" style="195" hidden="1" customWidth="1"/>
    <col min="10261" max="10261" width="5.7109375" style="195" customWidth="1"/>
    <col min="10262"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9.140625" style="195"/>
    <col min="10515" max="10515" width="8.7109375" style="195" customWidth="1"/>
    <col min="10516" max="10516" width="0" style="195" hidden="1" customWidth="1"/>
    <col min="10517" max="10517" width="5.7109375" style="195" customWidth="1"/>
    <col min="10518"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9.140625" style="195"/>
    <col min="10771" max="10771" width="8.7109375" style="195" customWidth="1"/>
    <col min="10772" max="10772" width="0" style="195" hidden="1" customWidth="1"/>
    <col min="10773" max="10773" width="5.7109375" style="195" customWidth="1"/>
    <col min="10774"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9.140625" style="195"/>
    <col min="11027" max="11027" width="8.7109375" style="195" customWidth="1"/>
    <col min="11028" max="11028" width="0" style="195" hidden="1" customWidth="1"/>
    <col min="11029" max="11029" width="5.7109375" style="195" customWidth="1"/>
    <col min="11030"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9.140625" style="195"/>
    <col min="11283" max="11283" width="8.7109375" style="195" customWidth="1"/>
    <col min="11284" max="11284" width="0" style="195" hidden="1" customWidth="1"/>
    <col min="11285" max="11285" width="5.7109375" style="195" customWidth="1"/>
    <col min="11286"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9.140625" style="195"/>
    <col min="11539" max="11539" width="8.7109375" style="195" customWidth="1"/>
    <col min="11540" max="11540" width="0" style="195" hidden="1" customWidth="1"/>
    <col min="11541" max="11541" width="5.7109375" style="195" customWidth="1"/>
    <col min="11542"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9.140625" style="195"/>
    <col min="11795" max="11795" width="8.7109375" style="195" customWidth="1"/>
    <col min="11796" max="11796" width="0" style="195" hidden="1" customWidth="1"/>
    <col min="11797" max="11797" width="5.7109375" style="195" customWidth="1"/>
    <col min="11798"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9.140625" style="195"/>
    <col min="12051" max="12051" width="8.7109375" style="195" customWidth="1"/>
    <col min="12052" max="12052" width="0" style="195" hidden="1" customWidth="1"/>
    <col min="12053" max="12053" width="5.7109375" style="195" customWidth="1"/>
    <col min="12054"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9.140625" style="195"/>
    <col min="12307" max="12307" width="8.7109375" style="195" customWidth="1"/>
    <col min="12308" max="12308" width="0" style="195" hidden="1" customWidth="1"/>
    <col min="12309" max="12309" width="5.7109375" style="195" customWidth="1"/>
    <col min="12310"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9.140625" style="195"/>
    <col min="12563" max="12563" width="8.7109375" style="195" customWidth="1"/>
    <col min="12564" max="12564" width="0" style="195" hidden="1" customWidth="1"/>
    <col min="12565" max="12565" width="5.7109375" style="195" customWidth="1"/>
    <col min="12566"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9.140625" style="195"/>
    <col min="12819" max="12819" width="8.7109375" style="195" customWidth="1"/>
    <col min="12820" max="12820" width="0" style="195" hidden="1" customWidth="1"/>
    <col min="12821" max="12821" width="5.7109375" style="195" customWidth="1"/>
    <col min="12822"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9.140625" style="195"/>
    <col min="13075" max="13075" width="8.7109375" style="195" customWidth="1"/>
    <col min="13076" max="13076" width="0" style="195" hidden="1" customWidth="1"/>
    <col min="13077" max="13077" width="5.7109375" style="195" customWidth="1"/>
    <col min="13078"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9.140625" style="195"/>
    <col min="13331" max="13331" width="8.7109375" style="195" customWidth="1"/>
    <col min="13332" max="13332" width="0" style="195" hidden="1" customWidth="1"/>
    <col min="13333" max="13333" width="5.7109375" style="195" customWidth="1"/>
    <col min="13334"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9.140625" style="195"/>
    <col min="13587" max="13587" width="8.7109375" style="195" customWidth="1"/>
    <col min="13588" max="13588" width="0" style="195" hidden="1" customWidth="1"/>
    <col min="13589" max="13589" width="5.7109375" style="195" customWidth="1"/>
    <col min="13590"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9.140625" style="195"/>
    <col min="13843" max="13843" width="8.7109375" style="195" customWidth="1"/>
    <col min="13844" max="13844" width="0" style="195" hidden="1" customWidth="1"/>
    <col min="13845" max="13845" width="5.7109375" style="195" customWidth="1"/>
    <col min="13846"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9.140625" style="195"/>
    <col min="14099" max="14099" width="8.7109375" style="195" customWidth="1"/>
    <col min="14100" max="14100" width="0" style="195" hidden="1" customWidth="1"/>
    <col min="14101" max="14101" width="5.7109375" style="195" customWidth="1"/>
    <col min="14102"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9.140625" style="195"/>
    <col min="14355" max="14355" width="8.7109375" style="195" customWidth="1"/>
    <col min="14356" max="14356" width="0" style="195" hidden="1" customWidth="1"/>
    <col min="14357" max="14357" width="5.7109375" style="195" customWidth="1"/>
    <col min="14358"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9.140625" style="195"/>
    <col min="14611" max="14611" width="8.7109375" style="195" customWidth="1"/>
    <col min="14612" max="14612" width="0" style="195" hidden="1" customWidth="1"/>
    <col min="14613" max="14613" width="5.7109375" style="195" customWidth="1"/>
    <col min="14614"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9.140625" style="195"/>
    <col min="14867" max="14867" width="8.7109375" style="195" customWidth="1"/>
    <col min="14868" max="14868" width="0" style="195" hidden="1" customWidth="1"/>
    <col min="14869" max="14869" width="5.7109375" style="195" customWidth="1"/>
    <col min="14870"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9.140625" style="195"/>
    <col min="15123" max="15123" width="8.7109375" style="195" customWidth="1"/>
    <col min="15124" max="15124" width="0" style="195" hidden="1" customWidth="1"/>
    <col min="15125" max="15125" width="5.7109375" style="195" customWidth="1"/>
    <col min="15126"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9.140625" style="195"/>
    <col min="15379" max="15379" width="8.7109375" style="195" customWidth="1"/>
    <col min="15380" max="15380" width="0" style="195" hidden="1" customWidth="1"/>
    <col min="15381" max="15381" width="5.7109375" style="195" customWidth="1"/>
    <col min="15382"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9.140625" style="195"/>
    <col min="15635" max="15635" width="8.7109375" style="195" customWidth="1"/>
    <col min="15636" max="15636" width="0" style="195" hidden="1" customWidth="1"/>
    <col min="15637" max="15637" width="5.7109375" style="195" customWidth="1"/>
    <col min="15638"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9.140625" style="195"/>
    <col min="15891" max="15891" width="8.7109375" style="195" customWidth="1"/>
    <col min="15892" max="15892" width="0" style="195" hidden="1" customWidth="1"/>
    <col min="15893" max="15893" width="5.7109375" style="195" customWidth="1"/>
    <col min="15894"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9.140625" style="195"/>
    <col min="16147" max="16147" width="8.7109375" style="195" customWidth="1"/>
    <col min="16148" max="16148" width="0" style="195" hidden="1" customWidth="1"/>
    <col min="16149" max="16149" width="5.7109375" style="195" customWidth="1"/>
    <col min="16150" max="16384" width="9.140625" style="195"/>
  </cols>
  <sheetData>
    <row r="1" spans="1:20" s="140" customFormat="1" ht="21.75" customHeight="1">
      <c r="A1" s="135"/>
      <c r="B1" s="267"/>
      <c r="I1" s="271"/>
      <c r="J1" s="272" t="s">
        <v>152</v>
      </c>
      <c r="K1" s="272"/>
      <c r="L1" s="268"/>
      <c r="M1" s="271"/>
      <c r="N1" s="271"/>
      <c r="O1" s="271"/>
      <c r="Q1" s="271"/>
    </row>
    <row r="2" spans="1:20" s="145" customFormat="1">
      <c r="A2" s="141" t="str">
        <f>'[2]Week SetUp'!$A$8</f>
        <v>NATIONALS  OPEN</v>
      </c>
      <c r="B2" s="141"/>
      <c r="C2" s="141"/>
      <c r="D2" s="141"/>
      <c r="E2" s="141"/>
      <c r="F2" s="142"/>
      <c r="I2" s="266"/>
      <c r="J2" s="272" t="s">
        <v>1</v>
      </c>
      <c r="K2" s="272"/>
      <c r="L2" s="272"/>
      <c r="M2" s="266"/>
      <c r="O2" s="266"/>
      <c r="Q2" s="266"/>
    </row>
    <row r="3" spans="1:20" s="150" customFormat="1" ht="10.5" customHeight="1">
      <c r="A3" s="273" t="s">
        <v>2</v>
      </c>
      <c r="B3" s="273"/>
      <c r="C3" s="273"/>
      <c r="D3" s="273"/>
      <c r="E3" s="273"/>
      <c r="F3" s="273" t="s">
        <v>3</v>
      </c>
      <c r="G3" s="273"/>
      <c r="H3" s="273"/>
      <c r="I3" s="274"/>
      <c r="J3" s="148" t="s">
        <v>4</v>
      </c>
      <c r="K3" s="147"/>
      <c r="L3" s="275" t="s">
        <v>5</v>
      </c>
      <c r="M3" s="274"/>
      <c r="N3" s="273"/>
      <c r="O3" s="274"/>
      <c r="P3" s="273"/>
      <c r="Q3" s="276" t="s">
        <v>6</v>
      </c>
    </row>
    <row r="4" spans="1:20" s="156" customFormat="1" ht="11.25" customHeight="1" thickBot="1">
      <c r="A4" s="481">
        <f>'[2]Week SetUp'!$A$10</f>
        <v>42527</v>
      </c>
      <c r="B4" s="481"/>
      <c r="C4" s="481"/>
      <c r="D4" s="277"/>
      <c r="E4" s="277"/>
      <c r="F4" s="151" t="str">
        <f>'[2]Week SetUp'!$C$10</f>
        <v>PORT OF  SPAIN</v>
      </c>
      <c r="G4" s="278"/>
      <c r="H4" s="277"/>
      <c r="I4" s="279"/>
      <c r="J4" s="22" t="str">
        <f>'[2]Week SetUp'!$D$10</f>
        <v>ADULTS</v>
      </c>
      <c r="K4" s="153"/>
      <c r="L4" s="280">
        <f>'[2]Week SetUp'!$A$12</f>
        <v>0</v>
      </c>
      <c r="M4" s="279"/>
      <c r="N4" s="277"/>
      <c r="O4" s="279"/>
      <c r="P4" s="277"/>
      <c r="Q4" s="155" t="str">
        <f>'[2]Week SetUp'!$E$10</f>
        <v>Chester Dalrymple</v>
      </c>
    </row>
    <row r="5" spans="1:20" s="150" customFormat="1" ht="9">
      <c r="A5" s="281"/>
      <c r="B5" s="282" t="s">
        <v>7</v>
      </c>
      <c r="C5" s="282" t="str">
        <f>IF(OR(F2="Week 3",F2="Masters"),"CP","Rank")</f>
        <v>Rank</v>
      </c>
      <c r="D5" s="282" t="s">
        <v>8</v>
      </c>
      <c r="E5" s="283" t="s">
        <v>9</v>
      </c>
      <c r="F5" s="283" t="s">
        <v>10</v>
      </c>
      <c r="G5" s="283"/>
      <c r="H5" s="283" t="s">
        <v>11</v>
      </c>
      <c r="I5" s="283"/>
      <c r="J5" s="282" t="s">
        <v>12</v>
      </c>
      <c r="K5" s="284"/>
      <c r="L5" s="282" t="s">
        <v>13</v>
      </c>
      <c r="M5" s="284"/>
      <c r="N5" s="282" t="s">
        <v>14</v>
      </c>
      <c r="O5" s="284"/>
      <c r="P5" s="282" t="s">
        <v>15</v>
      </c>
      <c r="Q5" s="285"/>
    </row>
    <row r="6" spans="1:20" s="150" customFormat="1" ht="3.75" customHeight="1" thickBot="1">
      <c r="A6" s="314"/>
      <c r="B6" s="164"/>
      <c r="C6" s="164"/>
      <c r="D6" s="164"/>
      <c r="E6" s="315"/>
      <c r="F6" s="315"/>
      <c r="G6" s="180"/>
      <c r="H6" s="315"/>
      <c r="I6" s="316"/>
      <c r="J6" s="164"/>
      <c r="K6" s="316"/>
      <c r="L6" s="164"/>
      <c r="M6" s="316"/>
      <c r="N6" s="164"/>
      <c r="O6" s="316"/>
      <c r="P6" s="164"/>
      <c r="Q6" s="317"/>
    </row>
    <row r="7" spans="1:20" s="180" customFormat="1" ht="10.5" customHeight="1">
      <c r="A7" s="318">
        <v>1</v>
      </c>
      <c r="B7" s="170">
        <f>IF($D7="","",VLOOKUP($D7,'[2]Men Do Main Draw Prep'!$A$7:$V$23,20))</f>
        <v>0</v>
      </c>
      <c r="C7" s="170">
        <f>IF($D7="","",VLOOKUP($D7,'[2]Men Do Main Draw Prep'!$A$7:$V$23,21))</f>
        <v>0</v>
      </c>
      <c r="D7" s="171">
        <v>1</v>
      </c>
      <c r="E7" s="172" t="str">
        <f>UPPER(IF($D7="","",VLOOKUP($D7,'[2]Men Do Main Draw Prep'!$A$7:$V$23,2)))</f>
        <v>DUKE</v>
      </c>
      <c r="F7" s="172" t="str">
        <f>IF($D7="","",VLOOKUP($D7,'[2]Men Do Main Draw Prep'!$A$7:$V$23,3))</f>
        <v>Akiel</v>
      </c>
      <c r="G7" s="319"/>
      <c r="H7" s="172">
        <f>IF($D7="","",VLOOKUP($D7,'[2]Men Do Main Draw Prep'!$A$7:$V$23,4))</f>
        <v>0</v>
      </c>
      <c r="I7" s="320"/>
      <c r="J7" s="208"/>
      <c r="K7" s="321"/>
      <c r="L7" s="208"/>
      <c r="M7" s="321"/>
      <c r="N7" s="208"/>
      <c r="O7" s="321"/>
      <c r="P7" s="208"/>
      <c r="Q7" s="176"/>
      <c r="R7" s="179"/>
      <c r="T7" s="181" t="str">
        <f>'[2]SetUp Officials'!P21</f>
        <v>Umpire</v>
      </c>
    </row>
    <row r="8" spans="1:20" s="180" customFormat="1" ht="9.6" customHeight="1">
      <c r="A8" s="322"/>
      <c r="B8" s="183"/>
      <c r="C8" s="183"/>
      <c r="D8" s="183"/>
      <c r="E8" s="172" t="str">
        <f>UPPER(IF($D7="","",VLOOKUP($D7,'[2]Men Do Main Draw Prep'!$A$7:$V$23,7)))</f>
        <v>LEWIS</v>
      </c>
      <c r="F8" s="172" t="str">
        <f>IF($D7="","",VLOOKUP($D7,'[2]Men Do Main Draw Prep'!$A$7:$V$23,8))</f>
        <v>Javier</v>
      </c>
      <c r="G8" s="319"/>
      <c r="H8" s="172">
        <f>IF($D7="","",VLOOKUP($D7,'[2]Men Do Main Draw Prep'!$A$7:$V$23,9))</f>
        <v>0</v>
      </c>
      <c r="I8" s="323"/>
      <c r="J8" s="324" t="str">
        <f>IF(I8="a",E7,IF(I8="b",E9,""))</f>
        <v/>
      </c>
      <c r="K8" s="321"/>
      <c r="L8" s="208"/>
      <c r="M8" s="321"/>
      <c r="N8" s="208"/>
      <c r="O8" s="321"/>
      <c r="P8" s="208"/>
      <c r="Q8" s="176"/>
      <c r="R8" s="179"/>
      <c r="T8" s="188" t="str">
        <f>'[2]SetUp Officials'!P22</f>
        <v>R SORRILO</v>
      </c>
    </row>
    <row r="9" spans="1:20" s="180" customFormat="1" ht="9.6" customHeight="1">
      <c r="A9" s="322"/>
      <c r="B9" s="183"/>
      <c r="C9" s="183"/>
      <c r="D9" s="183"/>
      <c r="E9" s="208"/>
      <c r="F9" s="208"/>
      <c r="H9" s="208"/>
      <c r="I9" s="325"/>
      <c r="J9" s="326" t="str">
        <f>UPPER(IF(OR(I10="a",I10="as"),E7,IF(OR(I10="b",I10="bs"),E11,)))</f>
        <v>DUKE</v>
      </c>
      <c r="K9" s="327"/>
      <c r="L9" s="208"/>
      <c r="M9" s="321"/>
      <c r="N9" s="208"/>
      <c r="O9" s="321"/>
      <c r="P9" s="208"/>
      <c r="Q9" s="176"/>
      <c r="R9" s="179"/>
      <c r="T9" s="188" t="str">
        <f>'[2]SetUp Officials'!P23</f>
        <v>L CLARKE</v>
      </c>
    </row>
    <row r="10" spans="1:20" s="180" customFormat="1" ht="9.6" customHeight="1">
      <c r="A10" s="322"/>
      <c r="B10" s="183"/>
      <c r="C10" s="183"/>
      <c r="D10" s="183"/>
      <c r="E10" s="208"/>
      <c r="F10" s="208"/>
      <c r="H10" s="185" t="s">
        <v>16</v>
      </c>
      <c r="I10" s="193" t="s">
        <v>17</v>
      </c>
      <c r="J10" s="328" t="str">
        <f>UPPER(IF(OR(I10="a",I10="as"),E8,IF(OR(I10="b",I10="bs"),E12,)))</f>
        <v>LEWIS</v>
      </c>
      <c r="K10" s="329"/>
      <c r="L10" s="208"/>
      <c r="M10" s="321"/>
      <c r="N10" s="208"/>
      <c r="O10" s="321"/>
      <c r="P10" s="208"/>
      <c r="Q10" s="176"/>
      <c r="R10" s="179"/>
      <c r="T10" s="188" t="str">
        <f>'[2]SetUp Officials'!P24</f>
        <v>V CHARLES</v>
      </c>
    </row>
    <row r="11" spans="1:20" s="180" customFormat="1" ht="9.6" customHeight="1">
      <c r="A11" s="322">
        <v>2</v>
      </c>
      <c r="B11" s="170">
        <f>IF($D11="","",VLOOKUP($D11,'[2]Men Do Main Draw Prep'!$A$7:$V$23,20))</f>
        <v>0</v>
      </c>
      <c r="C11" s="170">
        <f>IF($D11="","",VLOOKUP($D11,'[2]Men Do Main Draw Prep'!$A$7:$V$23,21))</f>
        <v>0</v>
      </c>
      <c r="D11" s="171">
        <v>17</v>
      </c>
      <c r="E11" s="170" t="s">
        <v>59</v>
      </c>
      <c r="F11" s="170">
        <f>IF($D11="","",VLOOKUP($D11,'[2]Men Do Main Draw Prep'!$A$7:$V$23,3))</f>
        <v>0</v>
      </c>
      <c r="G11" s="330"/>
      <c r="H11" s="170">
        <f>IF($D11="","",VLOOKUP($D11,'[2]Men Do Main Draw Prep'!$A$7:$V$23,4))</f>
        <v>0</v>
      </c>
      <c r="I11" s="331"/>
      <c r="J11" s="208"/>
      <c r="K11" s="332"/>
      <c r="L11" s="211"/>
      <c r="M11" s="327"/>
      <c r="N11" s="208"/>
      <c r="O11" s="321"/>
      <c r="P11" s="208"/>
      <c r="Q11" s="176"/>
      <c r="R11" s="179"/>
      <c r="T11" s="188" t="str">
        <f>'[2]SetUp Officials'!P25</f>
        <v>H PASCALL</v>
      </c>
    </row>
    <row r="12" spans="1:20" s="180" customFormat="1" ht="9.6" customHeight="1">
      <c r="A12" s="322"/>
      <c r="B12" s="183"/>
      <c r="C12" s="183"/>
      <c r="D12" s="183"/>
      <c r="E12" s="170" t="str">
        <f>UPPER(IF($D11="","",VLOOKUP($D11,'[2]Men Do Main Draw Prep'!$A$7:$V$23,7)))</f>
        <v/>
      </c>
      <c r="F12" s="170">
        <f>IF($D11="","",VLOOKUP($D11,'[2]Men Do Main Draw Prep'!$A$7:$V$23,8))</f>
        <v>0</v>
      </c>
      <c r="G12" s="330"/>
      <c r="H12" s="170">
        <f>IF($D11="","",VLOOKUP($D11,'[2]Men Do Main Draw Prep'!$A$7:$V$23,9))</f>
        <v>0</v>
      </c>
      <c r="I12" s="323"/>
      <c r="J12" s="208"/>
      <c r="K12" s="332"/>
      <c r="L12" s="333"/>
      <c r="M12" s="334"/>
      <c r="N12" s="208"/>
      <c r="O12" s="321"/>
      <c r="P12" s="208"/>
      <c r="Q12" s="176"/>
      <c r="R12" s="179"/>
      <c r="T12" s="188" t="str">
        <f>'[2]SetUp Officials'!P26</f>
        <v>T MC ALLISTER</v>
      </c>
    </row>
    <row r="13" spans="1:20" s="180" customFormat="1" ht="9.6" customHeight="1">
      <c r="A13" s="322"/>
      <c r="B13" s="183"/>
      <c r="C13" s="183"/>
      <c r="D13" s="191"/>
      <c r="E13" s="208"/>
      <c r="F13" s="208"/>
      <c r="H13" s="208"/>
      <c r="I13" s="335"/>
      <c r="J13" s="208"/>
      <c r="K13" s="325"/>
      <c r="L13" s="326" t="str">
        <f>UPPER(IF(OR(K14="a",K14="as"),J9,IF(OR(K14="b",K14="bs"),J17,)))</f>
        <v>DUKE</v>
      </c>
      <c r="M13" s="321"/>
      <c r="N13" s="208"/>
      <c r="O13" s="321"/>
      <c r="P13" s="208"/>
      <c r="Q13" s="176"/>
      <c r="R13" s="179"/>
      <c r="T13" s="188" t="str">
        <f>'[2]SetUp Officials'!P27</f>
        <v>E CHU FOR</v>
      </c>
    </row>
    <row r="14" spans="1:20" s="180" customFormat="1" ht="9.6" customHeight="1">
      <c r="A14" s="322"/>
      <c r="B14" s="183"/>
      <c r="C14" s="183"/>
      <c r="D14" s="191"/>
      <c r="E14" s="208"/>
      <c r="F14" s="208"/>
      <c r="H14" s="208"/>
      <c r="I14" s="335"/>
      <c r="J14" s="185" t="s">
        <v>16</v>
      </c>
      <c r="K14" s="193" t="s">
        <v>17</v>
      </c>
      <c r="L14" s="328" t="str">
        <f>UPPER(IF(OR(K14="a",K14="as"),J10,IF(OR(K14="b",K14="bs"),J18,)))</f>
        <v>LEWIS</v>
      </c>
      <c r="M14" s="329"/>
      <c r="N14" s="208"/>
      <c r="O14" s="321"/>
      <c r="P14" s="208"/>
      <c r="Q14" s="176"/>
      <c r="R14" s="179"/>
      <c r="T14" s="188" t="str">
        <f>'[2]SetUp Officials'!P28</f>
        <v>R GIBBS</v>
      </c>
    </row>
    <row r="15" spans="1:20" s="180" customFormat="1" ht="9.6" customHeight="1">
      <c r="A15" s="322">
        <v>3</v>
      </c>
      <c r="B15" s="170">
        <f>IF($D15="","",VLOOKUP($D15,'[2]Men Do Main Draw Prep'!$A$7:$V$23,20))</f>
        <v>0</v>
      </c>
      <c r="C15" s="170">
        <f>IF($D15="","",VLOOKUP($D15,'[2]Men Do Main Draw Prep'!$A$7:$V$23,21))</f>
        <v>0</v>
      </c>
      <c r="D15" s="171">
        <v>6</v>
      </c>
      <c r="E15" s="170" t="str">
        <f>UPPER(IF($D15="","",VLOOKUP($D15,'[2]Men Do Main Draw Prep'!$A$7:$V$23,2)))</f>
        <v>MOONARSAR</v>
      </c>
      <c r="F15" s="170" t="str">
        <f>IF($D15="","",VLOOKUP($D15,'[2]Men Do Main Draw Prep'!$A$7:$V$23,3))</f>
        <v>Keshan</v>
      </c>
      <c r="G15" s="330"/>
      <c r="H15" s="170">
        <f>IF($D15="","",VLOOKUP($D15,'[2]Men Do Main Draw Prep'!$A$7:$V$23,4))</f>
        <v>0</v>
      </c>
      <c r="I15" s="320"/>
      <c r="J15" s="208"/>
      <c r="K15" s="332"/>
      <c r="L15" s="208" t="s">
        <v>202</v>
      </c>
      <c r="M15" s="332"/>
      <c r="N15" s="211"/>
      <c r="O15" s="321"/>
      <c r="P15" s="208"/>
      <c r="Q15" s="176"/>
      <c r="R15" s="179"/>
      <c r="T15" s="188" t="str">
        <f>'[2]SetUp Officials'!P29</f>
        <v/>
      </c>
    </row>
    <row r="16" spans="1:20" s="180" customFormat="1" ht="9.6" customHeight="1" thickBot="1">
      <c r="A16" s="322"/>
      <c r="B16" s="183"/>
      <c r="C16" s="183"/>
      <c r="D16" s="183"/>
      <c r="E16" s="170" t="str">
        <f>UPPER(IF($D15="","",VLOOKUP($D15,'[2]Men Do Main Draw Prep'!$A$7:$V$23,7)))</f>
        <v>PATRICK</v>
      </c>
      <c r="F16" s="170" t="str">
        <f>IF($D15="","",VLOOKUP($D15,'[2]Men Do Main Draw Prep'!$A$7:$V$23,8))</f>
        <v>Nkrumah</v>
      </c>
      <c r="G16" s="330"/>
      <c r="H16" s="170">
        <f>IF($D15="","",VLOOKUP($D15,'[2]Men Do Main Draw Prep'!$A$7:$V$23,9))</f>
        <v>0</v>
      </c>
      <c r="I16" s="323"/>
      <c r="J16" s="324" t="str">
        <f>IF(I16="a",E15,IF(I16="b",E17,""))</f>
        <v/>
      </c>
      <c r="K16" s="332"/>
      <c r="L16" s="208"/>
      <c r="M16" s="332"/>
      <c r="N16" s="208"/>
      <c r="O16" s="321"/>
      <c r="P16" s="208"/>
      <c r="Q16" s="176"/>
      <c r="R16" s="179"/>
      <c r="T16" s="203" t="str">
        <f>'[2]SetUp Officials'!P30</f>
        <v>None</v>
      </c>
    </row>
    <row r="17" spans="1:18" s="180" customFormat="1" ht="9.6" customHeight="1">
      <c r="A17" s="322"/>
      <c r="B17" s="183"/>
      <c r="C17" s="183"/>
      <c r="D17" s="191"/>
      <c r="E17" s="208"/>
      <c r="F17" s="208"/>
      <c r="H17" s="208"/>
      <c r="I17" s="325"/>
      <c r="J17" s="326" t="str">
        <f>UPPER(IF(OR(I18="a",I18="as"),E15,IF(OR(I18="b",I18="bs"),E19,)))</f>
        <v>MOONARSAR</v>
      </c>
      <c r="K17" s="336"/>
      <c r="L17" s="208"/>
      <c r="M17" s="332"/>
      <c r="N17" s="208"/>
      <c r="O17" s="321"/>
      <c r="P17" s="208"/>
      <c r="Q17" s="176"/>
      <c r="R17" s="179"/>
    </row>
    <row r="18" spans="1:18" s="180" customFormat="1" ht="9.6" customHeight="1">
      <c r="A18" s="322"/>
      <c r="B18" s="183"/>
      <c r="C18" s="183"/>
      <c r="D18" s="191"/>
      <c r="E18" s="208"/>
      <c r="F18" s="208"/>
      <c r="H18" s="185" t="s">
        <v>16</v>
      </c>
      <c r="I18" s="193" t="s">
        <v>17</v>
      </c>
      <c r="J18" s="328" t="str">
        <f>UPPER(IF(OR(I18="a",I18="as"),E16,IF(OR(I18="b",I18="bs"),E20,)))</f>
        <v>PATRICK</v>
      </c>
      <c r="K18" s="323"/>
      <c r="L18" s="208"/>
      <c r="M18" s="332"/>
      <c r="N18" s="208"/>
      <c r="O18" s="321"/>
      <c r="P18" s="208"/>
      <c r="Q18" s="176"/>
      <c r="R18" s="179"/>
    </row>
    <row r="19" spans="1:18" s="180" customFormat="1" ht="9.6" customHeight="1">
      <c r="A19" s="322">
        <v>4</v>
      </c>
      <c r="B19" s="170">
        <f>IF($D19="","",VLOOKUP($D19,'[2]Men Do Main Draw Prep'!$A$7:$V$23,20))</f>
        <v>0</v>
      </c>
      <c r="C19" s="170">
        <f>IF($D19="","",VLOOKUP($D19,'[2]Men Do Main Draw Prep'!$A$7:$V$23,21))</f>
        <v>0</v>
      </c>
      <c r="D19" s="171">
        <v>10</v>
      </c>
      <c r="E19" s="170" t="str">
        <f>UPPER(IF($D19="","",VLOOKUP($D19,'[2]Men Do Main Draw Prep'!$A$7:$V$23,2)))</f>
        <v>THOMAS</v>
      </c>
      <c r="F19" s="170" t="str">
        <f>IF($D19="","",VLOOKUP($D19,'[2]Men Do Main Draw Prep'!$A$7:$V$23,3))</f>
        <v>Ryan</v>
      </c>
      <c r="G19" s="330"/>
      <c r="H19" s="170">
        <f>IF($D19="","",VLOOKUP($D19,'[2]Men Do Main Draw Prep'!$A$7:$V$23,4))</f>
        <v>0</v>
      </c>
      <c r="I19" s="331"/>
      <c r="J19" s="208" t="s">
        <v>197</v>
      </c>
      <c r="K19" s="321"/>
      <c r="L19" s="211"/>
      <c r="M19" s="336"/>
      <c r="N19" s="208"/>
      <c r="O19" s="321"/>
      <c r="P19" s="208"/>
      <c r="Q19" s="176"/>
      <c r="R19" s="179"/>
    </row>
    <row r="20" spans="1:18" s="180" customFormat="1" ht="9.6" customHeight="1">
      <c r="A20" s="322"/>
      <c r="B20" s="183"/>
      <c r="C20" s="183"/>
      <c r="D20" s="183"/>
      <c r="E20" s="170" t="str">
        <f>UPPER(IF($D19="","",VLOOKUP($D19,'[2]Men Do Main Draw Prep'!$A$7:$V$23,7)))</f>
        <v>TOM</v>
      </c>
      <c r="F20" s="170" t="str">
        <f>IF($D19="","",VLOOKUP($D19,'[2]Men Do Main Draw Prep'!$A$7:$V$23,8))</f>
        <v>Brandon</v>
      </c>
      <c r="G20" s="330"/>
      <c r="H20" s="170">
        <f>IF($D19="","",VLOOKUP($D19,'[2]Men Do Main Draw Prep'!$A$7:$V$23,9))</f>
        <v>0</v>
      </c>
      <c r="I20" s="323"/>
      <c r="J20" s="208"/>
      <c r="K20" s="321"/>
      <c r="L20" s="333"/>
      <c r="M20" s="337"/>
      <c r="N20" s="208"/>
      <c r="O20" s="321"/>
      <c r="P20" s="208"/>
      <c r="Q20" s="176"/>
      <c r="R20" s="179"/>
    </row>
    <row r="21" spans="1:18" s="180" customFormat="1" ht="9.6" customHeight="1">
      <c r="A21" s="322"/>
      <c r="B21" s="183"/>
      <c r="C21" s="183"/>
      <c r="D21" s="183"/>
      <c r="E21" s="208"/>
      <c r="F21" s="208"/>
      <c r="H21" s="208"/>
      <c r="I21" s="335"/>
      <c r="J21" s="208"/>
      <c r="K21" s="321"/>
      <c r="L21" s="208"/>
      <c r="M21" s="325"/>
      <c r="N21" s="424" t="s">
        <v>94</v>
      </c>
      <c r="O21" s="321"/>
      <c r="P21" s="208"/>
      <c r="Q21" s="176"/>
      <c r="R21" s="179"/>
    </row>
    <row r="22" spans="1:18" s="180" customFormat="1" ht="9.6" customHeight="1">
      <c r="A22" s="322"/>
      <c r="B22" s="183"/>
      <c r="C22" s="183"/>
      <c r="D22" s="183"/>
      <c r="E22" s="208"/>
      <c r="F22" s="208"/>
      <c r="H22" s="208"/>
      <c r="I22" s="335"/>
      <c r="J22" s="208"/>
      <c r="K22" s="321"/>
      <c r="L22" s="185" t="s">
        <v>16</v>
      </c>
      <c r="M22" s="193"/>
      <c r="N22" s="425" t="s">
        <v>187</v>
      </c>
      <c r="O22" s="329"/>
      <c r="P22" s="208"/>
      <c r="Q22" s="176"/>
      <c r="R22" s="179"/>
    </row>
    <row r="23" spans="1:18" s="180" customFormat="1" ht="9.6" customHeight="1">
      <c r="A23" s="318">
        <v>5</v>
      </c>
      <c r="B23" s="170">
        <f>IF($D23="","",VLOOKUP($D23,'[2]Men Do Main Draw Prep'!$A$7:$V$23,20))</f>
        <v>0</v>
      </c>
      <c r="C23" s="170">
        <f>IF($D23="","",VLOOKUP($D23,'[2]Men Do Main Draw Prep'!$A$7:$V$23,21))</f>
        <v>0</v>
      </c>
      <c r="D23" s="171">
        <v>3</v>
      </c>
      <c r="E23" s="172" t="str">
        <f>UPPER(IF($D23="","",VLOOKUP($D23,'[2]Men Do Main Draw Prep'!$A$7:$V$23,2)))</f>
        <v>AUGUSTE</v>
      </c>
      <c r="F23" s="172" t="str">
        <f>IF($D23="","",VLOOKUP($D23,'[2]Men Do Main Draw Prep'!$A$7:$V$23,3))</f>
        <v>Colin</v>
      </c>
      <c r="G23" s="319"/>
      <c r="H23" s="172">
        <f>IF($D23="","",VLOOKUP($D23,'[2]Men Do Main Draw Prep'!$A$7:$V$23,4))</f>
        <v>0</v>
      </c>
      <c r="I23" s="320"/>
      <c r="J23" s="208"/>
      <c r="K23" s="321"/>
      <c r="L23" s="208"/>
      <c r="M23" s="332"/>
      <c r="N23" s="208" t="s">
        <v>256</v>
      </c>
      <c r="O23" s="332"/>
      <c r="P23" s="208"/>
      <c r="Q23" s="176"/>
      <c r="R23" s="179"/>
    </row>
    <row r="24" spans="1:18" s="180" customFormat="1" ht="9.6" customHeight="1">
      <c r="A24" s="322"/>
      <c r="B24" s="183"/>
      <c r="C24" s="183"/>
      <c r="D24" s="183"/>
      <c r="E24" s="172" t="str">
        <f>UPPER(IF($D23="","",VLOOKUP($D23,'[2]Men Do Main Draw Prep'!$A$7:$V$23,7)))</f>
        <v>MOHAMMED</v>
      </c>
      <c r="F24" s="172" t="str">
        <f>IF($D23="","",VLOOKUP($D23,'[2]Men Do Main Draw Prep'!$A$7:$V$23,8))</f>
        <v>Nabeel</v>
      </c>
      <c r="G24" s="319"/>
      <c r="H24" s="172">
        <f>IF($D23="","",VLOOKUP($D23,'[2]Men Do Main Draw Prep'!$A$7:$V$23,9))</f>
        <v>0</v>
      </c>
      <c r="I24" s="323"/>
      <c r="J24" s="324" t="str">
        <f>IF(I24="a",E23,IF(I24="b",E25,""))</f>
        <v/>
      </c>
      <c r="K24" s="321"/>
      <c r="L24" s="208"/>
      <c r="M24" s="332"/>
      <c r="N24" s="208"/>
      <c r="O24" s="332"/>
      <c r="P24" s="208"/>
      <c r="Q24" s="176"/>
      <c r="R24" s="179"/>
    </row>
    <row r="25" spans="1:18" s="180" customFormat="1" ht="9.6" customHeight="1">
      <c r="A25" s="322"/>
      <c r="B25" s="183"/>
      <c r="C25" s="183"/>
      <c r="D25" s="183"/>
      <c r="E25" s="208"/>
      <c r="F25" s="208"/>
      <c r="H25" s="208"/>
      <c r="I25" s="325"/>
      <c r="J25" s="326" t="str">
        <f>UPPER(IF(OR(I26="a",I26="as"),E23,IF(OR(I26="b",I26="bs"),E27,)))</f>
        <v>AUGUSTE</v>
      </c>
      <c r="K25" s="327"/>
      <c r="L25" s="208"/>
      <c r="M25" s="332"/>
      <c r="N25" s="208"/>
      <c r="O25" s="332"/>
      <c r="P25" s="208"/>
      <c r="Q25" s="176"/>
      <c r="R25" s="179"/>
    </row>
    <row r="26" spans="1:18" s="180" customFormat="1" ht="9.6" customHeight="1">
      <c r="A26" s="322"/>
      <c r="B26" s="183"/>
      <c r="C26" s="183"/>
      <c r="D26" s="183"/>
      <c r="E26" s="208"/>
      <c r="F26" s="208"/>
      <c r="H26" s="185" t="s">
        <v>16</v>
      </c>
      <c r="I26" s="193" t="s">
        <v>17</v>
      </c>
      <c r="J26" s="328" t="str">
        <f>UPPER(IF(OR(I26="a",I26="as"),E24,IF(OR(I26="b",I26="bs"),E28,)))</f>
        <v>MOHAMMED</v>
      </c>
      <c r="K26" s="329"/>
      <c r="L26" s="208"/>
      <c r="M26" s="332"/>
      <c r="N26" s="208"/>
      <c r="O26" s="332"/>
      <c r="P26" s="208"/>
      <c r="Q26" s="176"/>
      <c r="R26" s="179"/>
    </row>
    <row r="27" spans="1:18" s="180" customFormat="1" ht="9.6" customHeight="1">
      <c r="A27" s="322">
        <v>6</v>
      </c>
      <c r="B27" s="170">
        <f>IF($D27="","",VLOOKUP($D27,'[2]Men Do Main Draw Prep'!$A$7:$V$23,20))</f>
        <v>0</v>
      </c>
      <c r="C27" s="170">
        <f>IF($D27="","",VLOOKUP($D27,'[2]Men Do Main Draw Prep'!$A$7:$V$23,21))</f>
        <v>0</v>
      </c>
      <c r="D27" s="171">
        <v>13</v>
      </c>
      <c r="E27" s="170" t="str">
        <f>UPPER(IF($D27="","",VLOOKUP($D27,'[2]Men Do Main Draw Prep'!$A$7:$V$23,2)))</f>
        <v>ABRAHAM</v>
      </c>
      <c r="F27" s="170" t="str">
        <f>IF($D27="","",VLOOKUP($D27,'[2]Men Do Main Draw Prep'!$A$7:$V$23,3))</f>
        <v>Joshua</v>
      </c>
      <c r="G27" s="330"/>
      <c r="H27" s="170">
        <f>IF($D27="","",VLOOKUP($D27,'[2]Men Do Main Draw Prep'!$A$7:$V$23,4))</f>
        <v>0</v>
      </c>
      <c r="I27" s="331"/>
      <c r="J27" s="208" t="s">
        <v>198</v>
      </c>
      <c r="K27" s="332"/>
      <c r="L27" s="211"/>
      <c r="M27" s="336"/>
      <c r="N27" s="208"/>
      <c r="O27" s="332"/>
      <c r="P27" s="208"/>
      <c r="Q27" s="176"/>
      <c r="R27" s="179"/>
    </row>
    <row r="28" spans="1:18" s="180" customFormat="1" ht="9.6" customHeight="1">
      <c r="A28" s="322"/>
      <c r="B28" s="183"/>
      <c r="C28" s="183"/>
      <c r="D28" s="183"/>
      <c r="E28" s="170" t="str">
        <f>UPPER(IF($D27="","",VLOOKUP($D27,'[2]Men Do Main Draw Prep'!$A$7:$V$23,7)))</f>
        <v>RAMKISSON</v>
      </c>
      <c r="F28" s="170" t="str">
        <f>IF($D27="","",VLOOKUP($D27,'[2]Men Do Main Draw Prep'!$A$7:$V$23,8))</f>
        <v>Adam</v>
      </c>
      <c r="G28" s="330"/>
      <c r="H28" s="170">
        <f>IF($D27="","",VLOOKUP($D27,'[2]Men Do Main Draw Prep'!$A$7:$V$23,9))</f>
        <v>0</v>
      </c>
      <c r="I28" s="323"/>
      <c r="J28" s="208"/>
      <c r="K28" s="332"/>
      <c r="L28" s="333"/>
      <c r="M28" s="337"/>
      <c r="N28" s="208"/>
      <c r="O28" s="332"/>
      <c r="P28" s="208"/>
      <c r="Q28" s="176"/>
      <c r="R28" s="179"/>
    </row>
    <row r="29" spans="1:18" s="180" customFormat="1" ht="9.6" customHeight="1">
      <c r="A29" s="322"/>
      <c r="B29" s="183"/>
      <c r="C29" s="183"/>
      <c r="D29" s="191"/>
      <c r="E29" s="208"/>
      <c r="F29" s="208"/>
      <c r="H29" s="208"/>
      <c r="I29" s="335"/>
      <c r="J29" s="208"/>
      <c r="K29" s="325"/>
      <c r="L29" s="326" t="str">
        <f>UPPER(IF(OR(K30="a",K30="as"),J25,IF(OR(K30="b",K30="bs"),J33,)))</f>
        <v>AUGUSTE</v>
      </c>
      <c r="M29" s="332"/>
      <c r="N29" s="208"/>
      <c r="O29" s="332"/>
      <c r="P29" s="208"/>
      <c r="Q29" s="176"/>
      <c r="R29" s="179"/>
    </row>
    <row r="30" spans="1:18" s="180" customFormat="1" ht="9.6" customHeight="1">
      <c r="A30" s="322"/>
      <c r="B30" s="183"/>
      <c r="C30" s="183"/>
      <c r="D30" s="191"/>
      <c r="E30" s="208"/>
      <c r="F30" s="208"/>
      <c r="H30" s="208"/>
      <c r="I30" s="335"/>
      <c r="J30" s="185" t="s">
        <v>16</v>
      </c>
      <c r="K30" s="193" t="s">
        <v>17</v>
      </c>
      <c r="L30" s="328" t="str">
        <f>UPPER(IF(OR(K30="a",K30="as"),J26,IF(OR(K30="b",K30="bs"),J34,)))</f>
        <v>MOHAMMED</v>
      </c>
      <c r="M30" s="323"/>
      <c r="N30" s="208"/>
      <c r="O30" s="332"/>
      <c r="P30" s="208"/>
      <c r="Q30" s="176"/>
      <c r="R30" s="179"/>
    </row>
    <row r="31" spans="1:18" s="180" customFormat="1" ht="9.6" customHeight="1">
      <c r="A31" s="322">
        <v>7</v>
      </c>
      <c r="B31" s="170">
        <f>IF($D31="","",VLOOKUP($D31,'[2]Men Do Main Draw Prep'!$A$7:$V$23,20))</f>
        <v>0</v>
      </c>
      <c r="C31" s="170">
        <f>IF($D31="","",VLOOKUP($D31,'[2]Men Do Main Draw Prep'!$A$7:$V$23,21))</f>
        <v>0</v>
      </c>
      <c r="D31" s="171">
        <v>15</v>
      </c>
      <c r="E31" s="170" t="str">
        <f>UPPER(IF($D31="","",VLOOKUP($D31,'[2]Men Do Main Draw Prep'!$A$7:$V$23,2)))</f>
        <v>ANDREWS</v>
      </c>
      <c r="F31" s="170" t="str">
        <f>IF($D31="","",VLOOKUP($D31,'[2]Men Do Main Draw Prep'!$A$7:$V$23,3))</f>
        <v>Che</v>
      </c>
      <c r="G31" s="330"/>
      <c r="H31" s="170">
        <f>IF($D31="","",VLOOKUP($D31,'[2]Men Do Main Draw Prep'!$A$7:$V$23,4))</f>
        <v>0</v>
      </c>
      <c r="I31" s="320"/>
      <c r="J31" s="208"/>
      <c r="K31" s="332"/>
      <c r="L31" s="208" t="s">
        <v>201</v>
      </c>
      <c r="M31" s="321"/>
      <c r="N31" s="211"/>
      <c r="O31" s="332"/>
      <c r="P31" s="208"/>
      <c r="Q31" s="176"/>
      <c r="R31" s="179"/>
    </row>
    <row r="32" spans="1:18" s="180" customFormat="1" ht="9.6" customHeight="1">
      <c r="A32" s="322"/>
      <c r="B32" s="183"/>
      <c r="C32" s="183"/>
      <c r="D32" s="183"/>
      <c r="E32" s="170" t="str">
        <f>UPPER(IF($D31="","",VLOOKUP($D31,'[2]Men Do Main Draw Prep'!$A$7:$V$23,7)))</f>
        <v>GARSEE</v>
      </c>
      <c r="F32" s="170" t="str">
        <f>IF($D31="","",VLOOKUP($D31,'[2]Men Do Main Draw Prep'!$A$7:$V$23,8))</f>
        <v>Jameel</v>
      </c>
      <c r="G32" s="330"/>
      <c r="H32" s="170">
        <f>IF($D31="","",VLOOKUP($D31,'[2]Men Do Main Draw Prep'!$A$7:$V$23,9))</f>
        <v>0</v>
      </c>
      <c r="I32" s="323"/>
      <c r="J32" s="324" t="str">
        <f>IF(I32="a",E31,IF(I32="b",E33,""))</f>
        <v/>
      </c>
      <c r="K32" s="332"/>
      <c r="L32" s="208"/>
      <c r="M32" s="321"/>
      <c r="N32" s="208"/>
      <c r="O32" s="332"/>
      <c r="P32" s="208"/>
      <c r="Q32" s="176"/>
      <c r="R32" s="179"/>
    </row>
    <row r="33" spans="1:18" s="180" customFormat="1" ht="9.6" customHeight="1">
      <c r="A33" s="322"/>
      <c r="B33" s="183"/>
      <c r="C33" s="183"/>
      <c r="D33" s="191"/>
      <c r="E33" s="208"/>
      <c r="F33" s="208"/>
      <c r="H33" s="208"/>
      <c r="I33" s="325"/>
      <c r="J33" s="326" t="str">
        <f>UPPER(IF(OR(I34="a",I34="as"),E31,IF(OR(I34="b",I34="bs"),E35,)))</f>
        <v>ROBINSON</v>
      </c>
      <c r="K33" s="336"/>
      <c r="L33" s="208"/>
      <c r="M33" s="321"/>
      <c r="N33" s="208"/>
      <c r="O33" s="332"/>
      <c r="P33" s="208"/>
      <c r="Q33" s="176"/>
      <c r="R33" s="179"/>
    </row>
    <row r="34" spans="1:18" s="180" customFormat="1" ht="9.6" customHeight="1">
      <c r="A34" s="322"/>
      <c r="B34" s="183"/>
      <c r="C34" s="183"/>
      <c r="D34" s="191"/>
      <c r="E34" s="208"/>
      <c r="F34" s="208"/>
      <c r="H34" s="185" t="s">
        <v>16</v>
      </c>
      <c r="I34" s="193" t="s">
        <v>19</v>
      </c>
      <c r="J34" s="328" t="str">
        <f>UPPER(IF(OR(I34="a",I34="as"),E32,IF(OR(I34="b",I34="bs"),E36,)))</f>
        <v>ROBINSON</v>
      </c>
      <c r="K34" s="323"/>
      <c r="L34" s="208"/>
      <c r="M34" s="321"/>
      <c r="N34" s="208"/>
      <c r="O34" s="332"/>
      <c r="P34" s="208"/>
      <c r="Q34" s="176"/>
      <c r="R34" s="179"/>
    </row>
    <row r="35" spans="1:18" s="180" customFormat="1" ht="9.6" customHeight="1">
      <c r="A35" s="322">
        <v>8</v>
      </c>
      <c r="B35" s="170">
        <f>IF($D35="","",VLOOKUP($D35,'[2]Men Do Main Draw Prep'!$A$7:$V$23,20))</f>
        <v>0</v>
      </c>
      <c r="C35" s="170">
        <f>IF($D35="","",VLOOKUP($D35,'[2]Men Do Main Draw Prep'!$A$7:$V$23,21))</f>
        <v>0</v>
      </c>
      <c r="D35" s="171">
        <v>5</v>
      </c>
      <c r="E35" s="170" t="str">
        <f>UPPER(IF($D35="","",VLOOKUP($D35,'[2]Men Do Main Draw Prep'!$A$7:$V$23,2)))</f>
        <v>ROBINSON</v>
      </c>
      <c r="F35" s="170" t="str">
        <f>IF($D35="","",VLOOKUP($D35,'[2]Men Do Main Draw Prep'!$A$7:$V$23,3))</f>
        <v>Gian Luc</v>
      </c>
      <c r="G35" s="330"/>
      <c r="H35" s="170">
        <f>IF($D35="","",VLOOKUP($D35,'[2]Men Do Main Draw Prep'!$A$7:$V$23,4))</f>
        <v>0</v>
      </c>
      <c r="I35" s="331"/>
      <c r="J35" s="208" t="s">
        <v>195</v>
      </c>
      <c r="K35" s="321"/>
      <c r="L35" s="211"/>
      <c r="M35" s="327"/>
      <c r="N35" s="208"/>
      <c r="O35" s="332"/>
      <c r="P35" s="208"/>
      <c r="Q35" s="176"/>
      <c r="R35" s="179"/>
    </row>
    <row r="36" spans="1:18" s="180" customFormat="1" ht="9.6" customHeight="1">
      <c r="A36" s="322"/>
      <c r="B36" s="183"/>
      <c r="C36" s="183"/>
      <c r="D36" s="183"/>
      <c r="E36" s="170" t="str">
        <f>UPPER(IF($D35="","",VLOOKUP($D35,'[2]Men Do Main Draw Prep'!$A$7:$V$23,7)))</f>
        <v>ROBINSON</v>
      </c>
      <c r="F36" s="170" t="str">
        <f>IF($D35="","",VLOOKUP($D35,'[2]Men Do Main Draw Prep'!$A$7:$V$23,8))</f>
        <v>Ronald</v>
      </c>
      <c r="G36" s="330"/>
      <c r="H36" s="170">
        <f>IF($D35="","",VLOOKUP($D35,'[2]Men Do Main Draw Prep'!$A$7:$V$23,9))</f>
        <v>0</v>
      </c>
      <c r="I36" s="323"/>
      <c r="J36" s="208"/>
      <c r="K36" s="321"/>
      <c r="L36" s="333"/>
      <c r="M36" s="334"/>
      <c r="N36" s="208"/>
      <c r="O36" s="332"/>
      <c r="P36" s="208"/>
      <c r="Q36" s="176"/>
      <c r="R36" s="179"/>
    </row>
    <row r="37" spans="1:18" s="180" customFormat="1" ht="9.6" customHeight="1">
      <c r="A37" s="322"/>
      <c r="B37" s="183"/>
      <c r="C37" s="183"/>
      <c r="D37" s="191"/>
      <c r="E37" s="208"/>
      <c r="F37" s="208"/>
      <c r="H37" s="208"/>
      <c r="I37" s="335"/>
      <c r="J37" s="208"/>
      <c r="K37" s="321"/>
      <c r="L37" s="208"/>
      <c r="M37" s="321"/>
      <c r="N37" s="321"/>
      <c r="O37" s="325"/>
      <c r="P37" s="326" t="str">
        <f>UPPER(IF(OR(O38="a",O38="as"),N21,IF(OR(O38="b",O38="bs"),N53,)))</f>
        <v/>
      </c>
      <c r="Q37" s="338"/>
      <c r="R37" s="179"/>
    </row>
    <row r="38" spans="1:18" s="180" customFormat="1" ht="9.6" customHeight="1">
      <c r="A38" s="322"/>
      <c r="B38" s="183"/>
      <c r="C38" s="183"/>
      <c r="D38" s="191"/>
      <c r="E38" s="208"/>
      <c r="F38" s="208"/>
      <c r="H38" s="208"/>
      <c r="I38" s="335"/>
      <c r="J38" s="208"/>
      <c r="K38" s="321"/>
      <c r="L38" s="208"/>
      <c r="M38" s="321"/>
      <c r="N38" s="185" t="s">
        <v>16</v>
      </c>
      <c r="O38" s="193"/>
      <c r="P38" s="328" t="str">
        <f>UPPER(IF(OR(O38="a",O38="as"),N22,IF(OR(O38="b",O38="bs"),N54,)))</f>
        <v/>
      </c>
      <c r="Q38" s="339"/>
      <c r="R38" s="179"/>
    </row>
    <row r="39" spans="1:18" s="180" customFormat="1" ht="9.6" customHeight="1">
      <c r="A39" s="322">
        <v>9</v>
      </c>
      <c r="B39" s="170">
        <f>IF($D39="","",VLOOKUP($D39,'[2]Men Do Main Draw Prep'!$A$7:$V$23,20))</f>
        <v>0</v>
      </c>
      <c r="C39" s="170">
        <f>IF($D39="","",VLOOKUP($D39,'[2]Men Do Main Draw Prep'!$A$7:$V$23,21))</f>
        <v>0</v>
      </c>
      <c r="D39" s="171">
        <v>8</v>
      </c>
      <c r="E39" s="170" t="str">
        <f>UPPER(IF($D39="","",VLOOKUP($D39,'[2]Men Do Main Draw Prep'!$A$7:$V$23,2)))</f>
        <v>YOUSEFF</v>
      </c>
      <c r="F39" s="170" t="str">
        <f>IF($D39="","",VLOOKUP($D39,'[2]Men Do Main Draw Prep'!$A$7:$V$23,3))</f>
        <v>Farid</v>
      </c>
      <c r="G39" s="330"/>
      <c r="H39" s="170">
        <f>IF($D39="","",VLOOKUP($D39,'[2]Men Do Main Draw Prep'!$A$7:$V$23,4))</f>
        <v>0</v>
      </c>
      <c r="I39" s="320"/>
      <c r="J39" s="208"/>
      <c r="K39" s="321"/>
      <c r="L39" s="208"/>
      <c r="M39" s="321"/>
      <c r="N39" s="208"/>
      <c r="O39" s="332"/>
      <c r="P39" s="211"/>
      <c r="Q39" s="176"/>
      <c r="R39" s="179"/>
    </row>
    <row r="40" spans="1:18" s="180" customFormat="1" ht="9.6" customHeight="1">
      <c r="A40" s="322"/>
      <c r="B40" s="183"/>
      <c r="C40" s="183"/>
      <c r="D40" s="183"/>
      <c r="E40" s="170" t="str">
        <f>UPPER(IF($D39="","",VLOOKUP($D39,'[2]Men Do Main Draw Prep'!$A$7:$V$23,7)))</f>
        <v>WILLIAMS</v>
      </c>
      <c r="F40" s="170" t="str">
        <f>IF($D39="","",VLOOKUP($D39,'[2]Men Do Main Draw Prep'!$A$7:$V$23,8))</f>
        <v>Sonny</v>
      </c>
      <c r="G40" s="330"/>
      <c r="H40" s="170">
        <f>IF($D39="","",VLOOKUP($D39,'[2]Men Do Main Draw Prep'!$A$7:$V$23,9))</f>
        <v>0</v>
      </c>
      <c r="I40" s="323"/>
      <c r="J40" s="324" t="str">
        <f>IF(I40="a",E39,IF(I40="b",E41,""))</f>
        <v/>
      </c>
      <c r="K40" s="321"/>
      <c r="L40" s="208"/>
      <c r="M40" s="321"/>
      <c r="N40" s="208"/>
      <c r="O40" s="332"/>
      <c r="P40" s="333"/>
      <c r="Q40" s="340"/>
      <c r="R40" s="179"/>
    </row>
    <row r="41" spans="1:18" s="180" customFormat="1" ht="9.6" customHeight="1">
      <c r="A41" s="322"/>
      <c r="B41" s="183"/>
      <c r="C41" s="183"/>
      <c r="D41" s="191"/>
      <c r="E41" s="208"/>
      <c r="F41" s="208"/>
      <c r="H41" s="208"/>
      <c r="I41" s="325"/>
      <c r="J41" s="326" t="str">
        <f>UPPER(IF(OR(I42="a",I42="as"),E39,IF(OR(I42="b",I42="bs"),E43,)))</f>
        <v>DENOON</v>
      </c>
      <c r="K41" s="327"/>
      <c r="L41" s="208"/>
      <c r="M41" s="321"/>
      <c r="N41" s="208"/>
      <c r="O41" s="332"/>
      <c r="P41" s="208"/>
      <c r="Q41" s="176"/>
      <c r="R41" s="179"/>
    </row>
    <row r="42" spans="1:18" s="180" customFormat="1" ht="9.6" customHeight="1">
      <c r="A42" s="322"/>
      <c r="B42" s="183"/>
      <c r="C42" s="183"/>
      <c r="D42" s="191"/>
      <c r="E42" s="208"/>
      <c r="F42" s="208"/>
      <c r="H42" s="185" t="s">
        <v>16</v>
      </c>
      <c r="I42" s="193" t="s">
        <v>153</v>
      </c>
      <c r="J42" s="328" t="str">
        <f>UPPER(IF(OR(I42="a",I42="as"),E40,IF(OR(I42="b",I42="bs"),E44,)))</f>
        <v>TRIM</v>
      </c>
      <c r="K42" s="329"/>
      <c r="L42" s="208"/>
      <c r="M42" s="321"/>
      <c r="N42" s="208"/>
      <c r="O42" s="332"/>
      <c r="P42" s="208"/>
      <c r="Q42" s="176"/>
      <c r="R42" s="179"/>
    </row>
    <row r="43" spans="1:18" s="180" customFormat="1" ht="9.6" customHeight="1">
      <c r="A43" s="322">
        <v>10</v>
      </c>
      <c r="B43" s="170">
        <f>IF($D43="","",VLOOKUP($D43,'[2]Men Do Main Draw Prep'!$A$7:$V$23,20))</f>
        <v>0</v>
      </c>
      <c r="C43" s="170">
        <f>IF($D43="","",VLOOKUP($D43,'[2]Men Do Main Draw Prep'!$A$7:$V$23,21))</f>
        <v>0</v>
      </c>
      <c r="D43" s="171">
        <v>14</v>
      </c>
      <c r="E43" s="170" t="str">
        <f>UPPER(IF($D43="","",VLOOKUP($D43,'[2]Men Do Main Draw Prep'!$A$7:$V$23,2)))</f>
        <v>DENOON</v>
      </c>
      <c r="F43" s="170" t="str">
        <f>IF($D43="","",VLOOKUP($D43,'[2]Men Do Main Draw Prep'!$A$7:$V$23,3))</f>
        <v>Dunstan</v>
      </c>
      <c r="G43" s="330"/>
      <c r="H43" s="170">
        <f>IF($D43="","",VLOOKUP($D43,'[2]Men Do Main Draw Prep'!$A$7:$V$23,4))</f>
        <v>0</v>
      </c>
      <c r="I43" s="331"/>
      <c r="J43" s="208" t="s">
        <v>154</v>
      </c>
      <c r="K43" s="332"/>
      <c r="L43" s="211"/>
      <c r="M43" s="327"/>
      <c r="N43" s="208"/>
      <c r="O43" s="332"/>
      <c r="P43" s="208"/>
      <c r="Q43" s="176"/>
      <c r="R43" s="179"/>
    </row>
    <row r="44" spans="1:18" s="180" customFormat="1" ht="9.6" customHeight="1">
      <c r="A44" s="322"/>
      <c r="B44" s="183"/>
      <c r="C44" s="183"/>
      <c r="D44" s="183"/>
      <c r="E44" s="170" t="str">
        <f>UPPER(IF($D43="","",VLOOKUP($D43,'[2]Men Do Main Draw Prep'!$A$7:$V$23,7)))</f>
        <v>TRIM</v>
      </c>
      <c r="F44" s="170" t="str">
        <f>IF($D43="","",VLOOKUP($D43,'[2]Men Do Main Draw Prep'!$A$7:$V$23,8))</f>
        <v>Kyrel</v>
      </c>
      <c r="G44" s="330"/>
      <c r="H44" s="170">
        <f>IF($D43="","",VLOOKUP($D43,'[2]Men Do Main Draw Prep'!$A$7:$V$23,9))</f>
        <v>0</v>
      </c>
      <c r="I44" s="323"/>
      <c r="J44" s="208"/>
      <c r="K44" s="332"/>
      <c r="L44" s="333"/>
      <c r="M44" s="334"/>
      <c r="N44" s="208"/>
      <c r="O44" s="332"/>
      <c r="P44" s="208"/>
      <c r="Q44" s="176"/>
      <c r="R44" s="179"/>
    </row>
    <row r="45" spans="1:18" s="180" customFormat="1" ht="9.6" customHeight="1">
      <c r="A45" s="322"/>
      <c r="B45" s="183"/>
      <c r="C45" s="183"/>
      <c r="D45" s="191"/>
      <c r="E45" s="208"/>
      <c r="F45" s="208"/>
      <c r="H45" s="208"/>
      <c r="I45" s="335"/>
      <c r="J45" s="208"/>
      <c r="K45" s="325"/>
      <c r="L45" s="326" t="str">
        <f>UPPER(IF(OR(K46="a",K46="as"),J41,IF(OR(K46="b",K46="bs"),J49,)))</f>
        <v>HACKSHAW</v>
      </c>
      <c r="M45" s="321"/>
      <c r="N45" s="208"/>
      <c r="O45" s="332"/>
      <c r="P45" s="208"/>
      <c r="Q45" s="176"/>
      <c r="R45" s="179"/>
    </row>
    <row r="46" spans="1:18" s="180" customFormat="1" ht="9.6" customHeight="1">
      <c r="A46" s="322"/>
      <c r="B46" s="183"/>
      <c r="C46" s="183"/>
      <c r="D46" s="191"/>
      <c r="E46" s="208"/>
      <c r="F46" s="208"/>
      <c r="H46" s="208"/>
      <c r="I46" s="335"/>
      <c r="J46" s="185" t="s">
        <v>16</v>
      </c>
      <c r="K46" s="193" t="s">
        <v>20</v>
      </c>
      <c r="L46" s="328" t="str">
        <f>UPPER(IF(OR(K46="a",K46="as"),J42,IF(OR(K46="b",K46="bs"),J50,)))</f>
        <v>HACKSHAW</v>
      </c>
      <c r="M46" s="329"/>
      <c r="N46" s="208"/>
      <c r="O46" s="332"/>
      <c r="P46" s="208"/>
      <c r="Q46" s="176"/>
      <c r="R46" s="179"/>
    </row>
    <row r="47" spans="1:18" s="180" customFormat="1" ht="9.6" customHeight="1">
      <c r="A47" s="322">
        <v>11</v>
      </c>
      <c r="B47" s="170">
        <f>IF($D47="","",VLOOKUP($D47,'[2]Men Do Main Draw Prep'!$A$7:$V$23,20))</f>
        <v>0</v>
      </c>
      <c r="C47" s="170">
        <f>IF($D47="","",VLOOKUP($D47,'[2]Men Do Main Draw Prep'!$A$7:$V$23,21))</f>
        <v>0</v>
      </c>
      <c r="D47" s="171">
        <v>9</v>
      </c>
      <c r="E47" s="170" t="str">
        <f>UPPER(IF($D47="","",VLOOKUP($D47,'[2]Men Do Main Draw Prep'!$A$7:$V$23,2)))</f>
        <v>JEARY</v>
      </c>
      <c r="F47" s="170" t="str">
        <f>IF($D47="","",VLOOKUP($D47,'[2]Men Do Main Draw Prep'!$A$7:$V$23,3))</f>
        <v>Ethan</v>
      </c>
      <c r="G47" s="330"/>
      <c r="H47" s="170">
        <f>IF($D47="","",VLOOKUP($D47,'[2]Men Do Main Draw Prep'!$A$7:$V$23,4))</f>
        <v>0</v>
      </c>
      <c r="I47" s="320"/>
      <c r="J47" s="208"/>
      <c r="K47" s="332"/>
      <c r="L47" s="208" t="s">
        <v>195</v>
      </c>
      <c r="M47" s="332"/>
      <c r="N47" s="211"/>
      <c r="O47" s="332"/>
      <c r="P47" s="208"/>
      <c r="Q47" s="176"/>
      <c r="R47" s="179"/>
    </row>
    <row r="48" spans="1:18" s="180" customFormat="1" ht="9.6" customHeight="1">
      <c r="A48" s="322"/>
      <c r="B48" s="183"/>
      <c r="C48" s="183"/>
      <c r="D48" s="183"/>
      <c r="E48" s="170" t="str">
        <f>UPPER(IF($D47="","",VLOOKUP($D47,'[2]Men Do Main Draw Prep'!$A$7:$V$23,7)))</f>
        <v>WEST</v>
      </c>
      <c r="F48" s="170" t="str">
        <f>IF($D47="","",VLOOKUP($D47,'[2]Men Do Main Draw Prep'!$A$7:$V$23,8))</f>
        <v>Samuel</v>
      </c>
      <c r="G48" s="330"/>
      <c r="H48" s="170">
        <f>IF($D47="","",VLOOKUP($D47,'[2]Men Do Main Draw Prep'!$A$7:$V$23,9))</f>
        <v>0</v>
      </c>
      <c r="I48" s="323"/>
      <c r="J48" s="324" t="str">
        <f>IF(I48="a",E47,IF(I48="b",E49,""))</f>
        <v/>
      </c>
      <c r="K48" s="332"/>
      <c r="L48" s="208"/>
      <c r="M48" s="332"/>
      <c r="N48" s="208"/>
      <c r="O48" s="332"/>
      <c r="P48" s="208"/>
      <c r="Q48" s="176"/>
      <c r="R48" s="179"/>
    </row>
    <row r="49" spans="1:18" s="180" customFormat="1" ht="9.6" customHeight="1">
      <c r="A49" s="322"/>
      <c r="B49" s="183"/>
      <c r="C49" s="183"/>
      <c r="D49" s="183"/>
      <c r="E49" s="208"/>
      <c r="F49" s="208"/>
      <c r="H49" s="208"/>
      <c r="I49" s="325"/>
      <c r="J49" s="326" t="str">
        <f>UPPER(IF(OR(I50="a",I50="as"),E47,IF(OR(I50="b",I50="bs"),E51,)))</f>
        <v>HACKSHAW</v>
      </c>
      <c r="K49" s="336"/>
      <c r="L49" s="208"/>
      <c r="M49" s="332"/>
      <c r="N49" s="208"/>
      <c r="O49" s="332"/>
      <c r="P49" s="208"/>
      <c r="Q49" s="176"/>
      <c r="R49" s="179"/>
    </row>
    <row r="50" spans="1:18" s="180" customFormat="1" ht="9.6" customHeight="1">
      <c r="A50" s="322"/>
      <c r="B50" s="183"/>
      <c r="C50" s="183"/>
      <c r="D50" s="183"/>
      <c r="E50" s="208"/>
      <c r="F50" s="208"/>
      <c r="H50" s="185" t="s">
        <v>16</v>
      </c>
      <c r="I50" s="193" t="s">
        <v>155</v>
      </c>
      <c r="J50" s="328" t="str">
        <f>UPPER(IF(OR(I50="a",I50="as"),E48,IF(OR(I50="b",I50="bs"),E52,)))</f>
        <v>HACKSHAW</v>
      </c>
      <c r="K50" s="323"/>
      <c r="L50" s="208"/>
      <c r="M50" s="332"/>
      <c r="N50" s="208"/>
      <c r="O50" s="332"/>
      <c r="P50" s="208"/>
      <c r="Q50" s="176"/>
      <c r="R50" s="179"/>
    </row>
    <row r="51" spans="1:18" s="180" customFormat="1" ht="9.6" customHeight="1">
      <c r="A51" s="318">
        <v>12</v>
      </c>
      <c r="B51" s="170">
        <f>IF($D51="","",VLOOKUP($D51,'[2]Men Do Main Draw Prep'!$A$7:$V$23,20))</f>
        <v>0</v>
      </c>
      <c r="C51" s="170">
        <f>IF($D51="","",VLOOKUP($D51,'[2]Men Do Main Draw Prep'!$A$7:$V$23,21))</f>
        <v>0</v>
      </c>
      <c r="D51" s="171">
        <v>4</v>
      </c>
      <c r="E51" s="172" t="str">
        <f>UPPER(IF($D51="","",VLOOKUP($D51,'[2]Men Do Main Draw Prep'!$A$7:$V$23,2)))</f>
        <v>HACKSHAW</v>
      </c>
      <c r="F51" s="172" t="str">
        <f>IF($D51="","",VLOOKUP($D51,'[2]Men Do Main Draw Prep'!$A$7:$V$23,3))</f>
        <v>Ross</v>
      </c>
      <c r="G51" s="319"/>
      <c r="H51" s="172">
        <f>IF($D51="","",VLOOKUP($D51,'[2]Men Do Main Draw Prep'!$A$7:$V$23,4))</f>
        <v>0</v>
      </c>
      <c r="I51" s="331"/>
      <c r="J51" s="208" t="s">
        <v>156</v>
      </c>
      <c r="K51" s="321"/>
      <c r="L51" s="211"/>
      <c r="M51" s="336"/>
      <c r="N51" s="208"/>
      <c r="O51" s="332"/>
      <c r="P51" s="208"/>
      <c r="Q51" s="176"/>
      <c r="R51" s="179"/>
    </row>
    <row r="52" spans="1:18" s="180" customFormat="1" ht="9.6" customHeight="1">
      <c r="A52" s="322"/>
      <c r="B52" s="183"/>
      <c r="C52" s="183"/>
      <c r="D52" s="183"/>
      <c r="E52" s="172" t="str">
        <f>UPPER(IF($D51="","",VLOOKUP($D51,'[2]Men Do Main Draw Prep'!$A$7:$V$23,7)))</f>
        <v>HACKSHAW</v>
      </c>
      <c r="F52" s="172" t="str">
        <f>IF($D51="","",VLOOKUP($D51,'[2]Men Do Main Draw Prep'!$A$7:$V$23,8))</f>
        <v>Scott</v>
      </c>
      <c r="G52" s="319"/>
      <c r="H52" s="172">
        <f>IF($D51="","",VLOOKUP($D51,'[2]Men Do Main Draw Prep'!$A$7:$V$23,9))</f>
        <v>0</v>
      </c>
      <c r="I52" s="323"/>
      <c r="J52" s="208"/>
      <c r="K52" s="321"/>
      <c r="L52" s="333"/>
      <c r="M52" s="337"/>
      <c r="N52" s="208"/>
      <c r="O52" s="332"/>
      <c r="P52" s="208"/>
      <c r="Q52" s="176"/>
      <c r="R52" s="179"/>
    </row>
    <row r="53" spans="1:18" s="180" customFormat="1" ht="9.6" customHeight="1">
      <c r="A53" s="322"/>
      <c r="B53" s="183"/>
      <c r="C53" s="183"/>
      <c r="D53" s="183"/>
      <c r="E53" s="208"/>
      <c r="F53" s="208"/>
      <c r="H53" s="208"/>
      <c r="I53" s="335"/>
      <c r="J53" s="208"/>
      <c r="K53" s="321"/>
      <c r="L53" s="208"/>
      <c r="M53" s="325"/>
      <c r="N53" s="326" t="s">
        <v>253</v>
      </c>
      <c r="O53" s="332"/>
      <c r="P53" s="208"/>
      <c r="Q53" s="176"/>
      <c r="R53" s="179"/>
    </row>
    <row r="54" spans="1:18" s="180" customFormat="1" ht="9.6" customHeight="1">
      <c r="A54" s="322"/>
      <c r="B54" s="183"/>
      <c r="C54" s="183"/>
      <c r="D54" s="183"/>
      <c r="E54" s="208"/>
      <c r="F54" s="208"/>
      <c r="H54" s="208"/>
      <c r="I54" s="335"/>
      <c r="J54" s="208"/>
      <c r="K54" s="321"/>
      <c r="L54" s="185" t="s">
        <v>16</v>
      </c>
      <c r="M54" s="193"/>
      <c r="N54" s="328" t="s">
        <v>253</v>
      </c>
      <c r="O54" s="323"/>
      <c r="P54" s="208"/>
      <c r="Q54" s="176"/>
      <c r="R54" s="179"/>
    </row>
    <row r="55" spans="1:18" s="180" customFormat="1" ht="9.6" customHeight="1">
      <c r="A55" s="322">
        <v>13</v>
      </c>
      <c r="B55" s="170">
        <f>IF($D55="","",VLOOKUP($D55,'[2]Men Do Main Draw Prep'!$A$7:$V$23,20))</f>
        <v>0</v>
      </c>
      <c r="C55" s="170">
        <f>IF($D55="","",VLOOKUP($D55,'[2]Men Do Main Draw Prep'!$A$7:$V$23,21))</f>
        <v>0</v>
      </c>
      <c r="D55" s="171">
        <v>7</v>
      </c>
      <c r="E55" s="170" t="str">
        <f>UPPER(IF($D55="","",VLOOKUP($D55,'[2]Men Do Main Draw Prep'!$A$7:$V$23,2)))</f>
        <v>ALEXIS</v>
      </c>
      <c r="F55" s="170" t="str">
        <f>IF($D55="","",VLOOKUP($D55,'[2]Men Do Main Draw Prep'!$A$7:$V$23,3))</f>
        <v>Jadon</v>
      </c>
      <c r="G55" s="330"/>
      <c r="H55" s="170">
        <f>IF($D55="","",VLOOKUP($D55,'[2]Men Do Main Draw Prep'!$A$7:$V$23,4))</f>
        <v>0</v>
      </c>
      <c r="I55" s="320"/>
      <c r="J55" s="208"/>
      <c r="K55" s="321"/>
      <c r="L55" s="208"/>
      <c r="M55" s="332"/>
      <c r="N55" s="208" t="s">
        <v>252</v>
      </c>
      <c r="O55" s="321"/>
      <c r="P55" s="208"/>
      <c r="Q55" s="176"/>
      <c r="R55" s="179"/>
    </row>
    <row r="56" spans="1:18" s="180" customFormat="1" ht="9.6" customHeight="1">
      <c r="A56" s="322"/>
      <c r="B56" s="183"/>
      <c r="C56" s="183"/>
      <c r="D56" s="183"/>
      <c r="E56" s="170" t="str">
        <f>UPPER(IF($D55="","",VLOOKUP($D55,'[2]Men Do Main Draw Prep'!$A$7:$V$23,7)))</f>
        <v>GRAZETTE</v>
      </c>
      <c r="F56" s="170" t="str">
        <f>IF($D55="","",VLOOKUP($D55,'[2]Men Do Main Draw Prep'!$A$7:$V$23,8))</f>
        <v>Winnington</v>
      </c>
      <c r="G56" s="330"/>
      <c r="H56" s="170">
        <f>IF($D55="","",VLOOKUP($D55,'[2]Men Do Main Draw Prep'!$A$7:$V$23,9))</f>
        <v>0</v>
      </c>
      <c r="I56" s="323"/>
      <c r="J56" s="324" t="str">
        <f>IF(I56="a",E55,IF(I56="b",E57,""))</f>
        <v/>
      </c>
      <c r="K56" s="321"/>
      <c r="L56" s="208"/>
      <c r="M56" s="332"/>
      <c r="N56" s="208"/>
      <c r="O56" s="321"/>
      <c r="P56" s="208"/>
      <c r="Q56" s="176"/>
      <c r="R56" s="179"/>
    </row>
    <row r="57" spans="1:18" s="180" customFormat="1" ht="9.6" customHeight="1">
      <c r="A57" s="322"/>
      <c r="B57" s="183"/>
      <c r="C57" s="183"/>
      <c r="D57" s="191"/>
      <c r="E57" s="208"/>
      <c r="F57" s="208"/>
      <c r="H57" s="208"/>
      <c r="I57" s="325"/>
      <c r="J57" s="326" t="str">
        <f>UPPER(IF(OR(I58="a",I58="as"),E55,IF(OR(I58="b",I58="bs"),E59,)))</f>
        <v>ALEXIS</v>
      </c>
      <c r="K57" s="327"/>
      <c r="L57" s="208"/>
      <c r="M57" s="332"/>
      <c r="N57" s="208"/>
      <c r="O57" s="321"/>
      <c r="P57" s="208"/>
      <c r="Q57" s="176"/>
      <c r="R57" s="179"/>
    </row>
    <row r="58" spans="1:18" s="180" customFormat="1" ht="9.6" customHeight="1">
      <c r="A58" s="322"/>
      <c r="B58" s="183"/>
      <c r="C58" s="183"/>
      <c r="D58" s="191"/>
      <c r="E58" s="208"/>
      <c r="F58" s="208"/>
      <c r="H58" s="185" t="s">
        <v>16</v>
      </c>
      <c r="I58" s="193" t="s">
        <v>18</v>
      </c>
      <c r="J58" s="328" t="str">
        <f>UPPER(IF(OR(I58="a",I58="as"),E56,IF(OR(I58="b",I58="bs"),E60,)))</f>
        <v>GRAZETTE</v>
      </c>
      <c r="K58" s="329"/>
      <c r="L58" s="208"/>
      <c r="M58" s="332"/>
      <c r="N58" s="208"/>
      <c r="O58" s="321"/>
      <c r="P58" s="208"/>
      <c r="Q58" s="176"/>
      <c r="R58" s="179"/>
    </row>
    <row r="59" spans="1:18" s="180" customFormat="1" ht="9.6" customHeight="1">
      <c r="A59" s="322">
        <v>14</v>
      </c>
      <c r="B59" s="170">
        <f>IF($D59="","",VLOOKUP($D59,'[2]Men Do Main Draw Prep'!$A$7:$V$23,20))</f>
        <v>0</v>
      </c>
      <c r="C59" s="170">
        <f>IF($D59="","",VLOOKUP($D59,'[2]Men Do Main Draw Prep'!$A$7:$V$23,21))</f>
        <v>0</v>
      </c>
      <c r="D59" s="171">
        <v>11</v>
      </c>
      <c r="E59" s="170" t="str">
        <f>UPPER(IF($D59="","",VLOOKUP($D59,'[2]Men Do Main Draw Prep'!$A$7:$V$23,2)))</f>
        <v>CHAN</v>
      </c>
      <c r="F59" s="170" t="str">
        <f>IF($D59="","",VLOOKUP($D59,'[2]Men Do Main Draw Prep'!$A$7:$V$23,3))</f>
        <v>Aaron</v>
      </c>
      <c r="G59" s="330"/>
      <c r="H59" s="170">
        <f>IF($D59="","",VLOOKUP($D59,'[2]Men Do Main Draw Prep'!$A$7:$V$23,4))</f>
        <v>0</v>
      </c>
      <c r="I59" s="331"/>
      <c r="J59" s="208" t="s">
        <v>199</v>
      </c>
      <c r="K59" s="332"/>
      <c r="L59" s="211"/>
      <c r="M59" s="336"/>
      <c r="N59" s="208"/>
      <c r="O59" s="321"/>
      <c r="P59" s="208"/>
      <c r="Q59" s="176"/>
      <c r="R59" s="179"/>
    </row>
    <row r="60" spans="1:18" s="180" customFormat="1" ht="9.6" customHeight="1">
      <c r="A60" s="322"/>
      <c r="B60" s="183"/>
      <c r="C60" s="183"/>
      <c r="D60" s="183"/>
      <c r="E60" s="170" t="str">
        <f>UPPER(IF($D59="","",VLOOKUP($D59,'[2]Men Do Main Draw Prep'!$A$7:$V$23,7)))</f>
        <v>GREGOIRE</v>
      </c>
      <c r="F60" s="170" t="str">
        <f>IF($D59="","",VLOOKUP($D59,'[2]Men Do Main Draw Prep'!$A$7:$V$23,8))</f>
        <v>Brandon</v>
      </c>
      <c r="G60" s="330"/>
      <c r="H60" s="170">
        <f>IF($D59="","",VLOOKUP($D59,'[2]Men Do Main Draw Prep'!$A$7:$V$23,9))</f>
        <v>0</v>
      </c>
      <c r="I60" s="323"/>
      <c r="J60" s="208"/>
      <c r="K60" s="332"/>
      <c r="L60" s="333"/>
      <c r="M60" s="337"/>
      <c r="N60" s="208"/>
      <c r="O60" s="321"/>
      <c r="P60" s="208"/>
      <c r="Q60" s="176"/>
      <c r="R60" s="179"/>
    </row>
    <row r="61" spans="1:18" s="180" customFormat="1" ht="9.6" customHeight="1">
      <c r="A61" s="322"/>
      <c r="B61" s="183"/>
      <c r="C61" s="183"/>
      <c r="D61" s="191"/>
      <c r="E61" s="208"/>
      <c r="F61" s="208"/>
      <c r="H61" s="208"/>
      <c r="I61" s="335"/>
      <c r="J61" s="208"/>
      <c r="K61" s="325"/>
      <c r="L61" s="326" t="str">
        <f>UPPER(IF(OR(K62="a",K62="as"),J57,IF(OR(K62="b",K62="bs"),J65,)))</f>
        <v>ALEXIS</v>
      </c>
      <c r="M61" s="332"/>
      <c r="N61" s="208"/>
      <c r="O61" s="321"/>
      <c r="P61" s="208"/>
      <c r="Q61" s="176"/>
      <c r="R61" s="179"/>
    </row>
    <row r="62" spans="1:18" s="180" customFormat="1" ht="9.6" customHeight="1">
      <c r="A62" s="322"/>
      <c r="B62" s="183"/>
      <c r="C62" s="183"/>
      <c r="D62" s="191"/>
      <c r="E62" s="208"/>
      <c r="F62" s="208"/>
      <c r="H62" s="208"/>
      <c r="I62" s="335"/>
      <c r="J62" s="185" t="s">
        <v>16</v>
      </c>
      <c r="K62" s="193" t="s">
        <v>18</v>
      </c>
      <c r="L62" s="328" t="str">
        <f>UPPER(IF(OR(K62="a",K62="as"),J58,IF(OR(K62="b",K62="bs"),J66,)))</f>
        <v>GRAZETTE</v>
      </c>
      <c r="M62" s="323"/>
      <c r="N62" s="208"/>
      <c r="O62" s="321"/>
      <c r="P62" s="208"/>
      <c r="Q62" s="176"/>
      <c r="R62" s="179"/>
    </row>
    <row r="63" spans="1:18" s="180" customFormat="1" ht="9.6" customHeight="1">
      <c r="A63" s="322">
        <v>15</v>
      </c>
      <c r="B63" s="170">
        <f>IF($D63="","",VLOOKUP($D63,'[2]Men Do Main Draw Prep'!$A$7:$V$23,20))</f>
        <v>0</v>
      </c>
      <c r="C63" s="170">
        <f>IF($D63="","",VLOOKUP($D63,'[2]Men Do Main Draw Prep'!$A$7:$V$23,21))</f>
        <v>0</v>
      </c>
      <c r="D63" s="171">
        <v>12</v>
      </c>
      <c r="E63" s="170" t="str">
        <f>UPPER(IF($D63="","",VLOOKUP($D63,'[2]Men Do Main Draw Prep'!$A$7:$V$23,2)))</f>
        <v>BRANKER</v>
      </c>
      <c r="F63" s="170" t="str">
        <f>IF($D63="","",VLOOKUP($D63,'[2]Men Do Main Draw Prep'!$A$7:$V$23,3))</f>
        <v>Jerome</v>
      </c>
      <c r="G63" s="330"/>
      <c r="H63" s="170">
        <f>IF($D63="","",VLOOKUP($D63,'[2]Men Do Main Draw Prep'!$A$7:$V$23,4))</f>
        <v>0</v>
      </c>
      <c r="I63" s="320"/>
      <c r="J63" s="208"/>
      <c r="K63" s="332"/>
      <c r="L63" s="208" t="s">
        <v>200</v>
      </c>
      <c r="M63" s="321"/>
      <c r="N63" s="211"/>
      <c r="O63" s="321"/>
      <c r="P63" s="208"/>
      <c r="Q63" s="176"/>
      <c r="R63" s="179"/>
    </row>
    <row r="64" spans="1:18" s="180" customFormat="1" ht="9.6" customHeight="1">
      <c r="A64" s="322"/>
      <c r="B64" s="183"/>
      <c r="C64" s="183"/>
      <c r="D64" s="183"/>
      <c r="E64" s="170" t="str">
        <f>UPPER(IF($D63="","",VLOOKUP($D63,'[2]Men Do Main Draw Prep'!$A$7:$V$23,7)))</f>
        <v>DANCLAR</v>
      </c>
      <c r="F64" s="170" t="str">
        <f>IF($D63="","",VLOOKUP($D63,'[2]Men Do Main Draw Prep'!$A$7:$V$23,8))</f>
        <v>Jermille</v>
      </c>
      <c r="G64" s="330"/>
      <c r="H64" s="170">
        <f>IF($D63="","",VLOOKUP($D63,'[2]Men Do Main Draw Prep'!$A$7:$V$23,9))</f>
        <v>0</v>
      </c>
      <c r="I64" s="323"/>
      <c r="J64" s="324" t="str">
        <f>IF(I64="a",E63,IF(I64="b",E65,""))</f>
        <v/>
      </c>
      <c r="K64" s="332"/>
      <c r="L64" s="208"/>
      <c r="M64" s="321"/>
      <c r="N64" s="208"/>
      <c r="O64" s="321"/>
      <c r="P64" s="208"/>
      <c r="Q64" s="176"/>
      <c r="R64" s="179"/>
    </row>
    <row r="65" spans="1:18" s="180" customFormat="1" ht="9.6" customHeight="1">
      <c r="A65" s="322"/>
      <c r="B65" s="183"/>
      <c r="C65" s="183"/>
      <c r="D65" s="183"/>
      <c r="E65" s="324"/>
      <c r="F65" s="324"/>
      <c r="G65" s="341"/>
      <c r="H65" s="324"/>
      <c r="I65" s="325"/>
      <c r="J65" s="326" t="str">
        <f>UPPER(IF(OR(I66="a",I66="as"),E63,IF(OR(I66="b",I66="bs"),E67,)))</f>
        <v>BRANKER</v>
      </c>
      <c r="K65" s="336"/>
      <c r="L65" s="208"/>
      <c r="M65" s="321"/>
      <c r="N65" s="208"/>
      <c r="O65" s="321"/>
      <c r="P65" s="208"/>
      <c r="Q65" s="176"/>
      <c r="R65" s="179"/>
    </row>
    <row r="66" spans="1:18" s="180" customFormat="1" ht="9.6" customHeight="1">
      <c r="A66" s="322"/>
      <c r="B66" s="183"/>
      <c r="C66" s="183"/>
      <c r="D66" s="183"/>
      <c r="E66" s="208"/>
      <c r="F66" s="208"/>
      <c r="H66" s="185" t="s">
        <v>16</v>
      </c>
      <c r="I66" s="193" t="s">
        <v>89</v>
      </c>
      <c r="J66" s="328" t="str">
        <f>UPPER(IF(OR(I66="a",I66="as"),E64,IF(OR(I66="b",I66="bs"),E68,)))</f>
        <v>DANCLAR</v>
      </c>
      <c r="K66" s="323"/>
      <c r="L66" s="208"/>
      <c r="M66" s="321"/>
      <c r="N66" s="208"/>
      <c r="O66" s="321"/>
      <c r="P66" s="208"/>
      <c r="Q66" s="176"/>
      <c r="R66" s="179"/>
    </row>
    <row r="67" spans="1:18" s="180" customFormat="1" ht="9.6" customHeight="1">
      <c r="A67" s="318">
        <v>16</v>
      </c>
      <c r="B67" s="170">
        <f>IF($D67="","",VLOOKUP($D67,'[2]Men Do Main Draw Prep'!$A$7:$V$23,20))</f>
        <v>0</v>
      </c>
      <c r="C67" s="170">
        <f>IF($D67="","",VLOOKUP($D67,'[2]Men Do Main Draw Prep'!$A$7:$V$23,21))</f>
        <v>0</v>
      </c>
      <c r="D67" s="171">
        <v>2</v>
      </c>
      <c r="E67" s="172" t="str">
        <f>UPPER(IF($D67="","",VLOOKUP($D67,'[2]Men Do Main Draw Prep'!$A$7:$V$23,2)))</f>
        <v>CHUNG</v>
      </c>
      <c r="F67" s="172" t="str">
        <f>IF($D67="","",VLOOKUP($D67,'[2]Men Do Main Draw Prep'!$A$7:$V$23,3))</f>
        <v>Richard</v>
      </c>
      <c r="G67" s="319"/>
      <c r="H67" s="172">
        <f>IF($D67="","",VLOOKUP($D67,'[2]Men Do Main Draw Prep'!$A$7:$V$23,4))</f>
        <v>0</v>
      </c>
      <c r="I67" s="331"/>
      <c r="J67" s="208" t="s">
        <v>157</v>
      </c>
      <c r="K67" s="321"/>
      <c r="L67" s="211"/>
      <c r="M67" s="327"/>
      <c r="N67" s="208"/>
      <c r="O67" s="321"/>
      <c r="P67" s="208"/>
      <c r="Q67" s="176"/>
      <c r="R67" s="179"/>
    </row>
    <row r="68" spans="1:18" s="180" customFormat="1" ht="9.6" customHeight="1">
      <c r="A68" s="322"/>
      <c r="B68" s="183"/>
      <c r="C68" s="183"/>
      <c r="D68" s="183"/>
      <c r="E68" s="172" t="str">
        <f>UPPER(IF($D67="","",VLOOKUP($D67,'[2]Men Do Main Draw Prep'!$A$7:$V$23,7)))</f>
        <v>WARD</v>
      </c>
      <c r="F68" s="172" t="str">
        <f>IF($D67="","",VLOOKUP($D67,'[2]Men Do Main Draw Prep'!$A$7:$V$23,8))</f>
        <v>Jerome</v>
      </c>
      <c r="G68" s="319"/>
      <c r="H68" s="172">
        <f>IF($D67="","",VLOOKUP($D67,'[2]Men Do Main Draw Prep'!$A$7:$V$23,9))</f>
        <v>0</v>
      </c>
      <c r="I68" s="323"/>
      <c r="J68" s="208"/>
      <c r="K68" s="321"/>
      <c r="L68" s="333"/>
      <c r="M68" s="334"/>
      <c r="N68" s="208"/>
      <c r="O68" s="321"/>
      <c r="P68" s="208"/>
      <c r="Q68" s="176"/>
      <c r="R68" s="179"/>
    </row>
    <row r="69" spans="1:18" s="180" customFormat="1" ht="9.6" customHeight="1">
      <c r="A69" s="342"/>
      <c r="B69" s="343"/>
      <c r="C69" s="343"/>
      <c r="D69" s="344"/>
      <c r="E69" s="209"/>
      <c r="F69" s="209"/>
      <c r="G69" s="166"/>
      <c r="H69" s="209"/>
      <c r="I69" s="345"/>
      <c r="J69" s="177"/>
      <c r="K69" s="178"/>
      <c r="L69" s="177"/>
      <c r="M69" s="178"/>
      <c r="N69" s="177"/>
      <c r="O69" s="178"/>
      <c r="P69" s="177"/>
      <c r="Q69" s="178"/>
      <c r="R69" s="179"/>
    </row>
    <row r="70" spans="1:18" s="219" customFormat="1" ht="6" customHeight="1">
      <c r="A70" s="342"/>
      <c r="B70" s="343"/>
      <c r="C70" s="343"/>
      <c r="D70" s="344"/>
      <c r="E70" s="209"/>
      <c r="F70" s="209"/>
      <c r="G70" s="346"/>
      <c r="H70" s="209"/>
      <c r="I70" s="345"/>
      <c r="J70" s="177"/>
      <c r="K70" s="178"/>
      <c r="L70" s="216"/>
      <c r="M70" s="217"/>
      <c r="N70" s="216"/>
      <c r="O70" s="217"/>
      <c r="P70" s="216"/>
      <c r="Q70" s="217"/>
      <c r="R70" s="218"/>
    </row>
    <row r="71" spans="1:18" s="232" customFormat="1" ht="10.5" customHeight="1">
      <c r="A71" s="220" t="s">
        <v>21</v>
      </c>
      <c r="B71" s="221"/>
      <c r="C71" s="222"/>
      <c r="D71" s="223" t="s">
        <v>22</v>
      </c>
      <c r="E71" s="224" t="s">
        <v>23</v>
      </c>
      <c r="F71" s="224"/>
      <c r="G71" s="224"/>
      <c r="H71" s="347"/>
      <c r="I71" s="224" t="s">
        <v>22</v>
      </c>
      <c r="J71" s="224" t="s">
        <v>24</v>
      </c>
      <c r="K71" s="227"/>
      <c r="L71" s="224" t="s">
        <v>25</v>
      </c>
      <c r="M71" s="228"/>
      <c r="N71" s="229" t="s">
        <v>26</v>
      </c>
      <c r="O71" s="229"/>
      <c r="P71" s="230"/>
      <c r="Q71" s="231"/>
    </row>
    <row r="72" spans="1:18" s="232" customFormat="1" ht="9" customHeight="1">
      <c r="A72" s="233" t="s">
        <v>27</v>
      </c>
      <c r="B72" s="234"/>
      <c r="C72" s="235"/>
      <c r="D72" s="236">
        <v>1</v>
      </c>
      <c r="E72" s="237" t="str">
        <f>IF(D72&gt;$Q$79,,UPPER(VLOOKUP(D72,'[2]Men Do Main Draw Prep'!$A$7:$R$23,2)))</f>
        <v>DUKE</v>
      </c>
      <c r="F72" s="348"/>
      <c r="G72" s="348"/>
      <c r="H72" s="349"/>
      <c r="I72" s="350" t="s">
        <v>28</v>
      </c>
      <c r="J72" s="234"/>
      <c r="K72" s="241"/>
      <c r="L72" s="234"/>
      <c r="M72" s="242"/>
      <c r="N72" s="243" t="s">
        <v>29</v>
      </c>
      <c r="O72" s="244"/>
      <c r="P72" s="244"/>
      <c r="Q72" s="245"/>
    </row>
    <row r="73" spans="1:18" s="232" customFormat="1" ht="9" customHeight="1">
      <c r="A73" s="233" t="s">
        <v>30</v>
      </c>
      <c r="B73" s="234"/>
      <c r="C73" s="235"/>
      <c r="D73" s="236"/>
      <c r="E73" s="237" t="str">
        <f>IF(D72&gt;$Q$79,,UPPER(VLOOKUP(D72,'[2]Men Do Main Draw Prep'!$A$7:$R$23,7)))</f>
        <v>LEWIS</v>
      </c>
      <c r="F73" s="348"/>
      <c r="G73" s="348"/>
      <c r="H73" s="349"/>
      <c r="I73" s="350"/>
      <c r="J73" s="234"/>
      <c r="K73" s="241"/>
      <c r="L73" s="234"/>
      <c r="M73" s="242"/>
      <c r="N73" s="248"/>
      <c r="O73" s="247"/>
      <c r="P73" s="248"/>
      <c r="Q73" s="249"/>
    </row>
    <row r="74" spans="1:18" s="232" customFormat="1" ht="9" customHeight="1">
      <c r="A74" s="250" t="s">
        <v>31</v>
      </c>
      <c r="B74" s="248"/>
      <c r="C74" s="251"/>
      <c r="D74" s="236">
        <v>2</v>
      </c>
      <c r="E74" s="237" t="str">
        <f>IF(D74&gt;$Q$79,,UPPER(VLOOKUP(D74,'[2]Men Do Main Draw Prep'!$A$7:$R$23,2)))</f>
        <v>CHUNG</v>
      </c>
      <c r="F74" s="348"/>
      <c r="G74" s="348"/>
      <c r="H74" s="349"/>
      <c r="I74" s="350" t="s">
        <v>32</v>
      </c>
      <c r="J74" s="234"/>
      <c r="K74" s="241"/>
      <c r="L74" s="234"/>
      <c r="M74" s="242"/>
      <c r="N74" s="243" t="s">
        <v>33</v>
      </c>
      <c r="O74" s="244"/>
      <c r="P74" s="244"/>
      <c r="Q74" s="245"/>
    </row>
    <row r="75" spans="1:18" s="232" customFormat="1" ht="9" customHeight="1">
      <c r="A75" s="252"/>
      <c r="B75" s="157"/>
      <c r="C75" s="253"/>
      <c r="D75" s="236"/>
      <c r="E75" s="237" t="str">
        <f>IF(D74&gt;$Q$79,,UPPER(VLOOKUP(D74,'[2]Men Do Main Draw Prep'!$A$7:$R$23,7)))</f>
        <v>WARD</v>
      </c>
      <c r="F75" s="348"/>
      <c r="G75" s="348"/>
      <c r="H75" s="349"/>
      <c r="I75" s="350"/>
      <c r="J75" s="234"/>
      <c r="K75" s="241"/>
      <c r="L75" s="234"/>
      <c r="M75" s="242"/>
      <c r="N75" s="234"/>
      <c r="O75" s="241"/>
      <c r="P75" s="234"/>
      <c r="Q75" s="242"/>
    </row>
    <row r="76" spans="1:18" s="232" customFormat="1" ht="9" customHeight="1">
      <c r="A76" s="254" t="s">
        <v>34</v>
      </c>
      <c r="B76" s="255"/>
      <c r="C76" s="256"/>
      <c r="D76" s="236">
        <v>3</v>
      </c>
      <c r="E76" s="237" t="str">
        <f>IF(D76&gt;$Q$79,,UPPER(VLOOKUP(D76,'[2]Men Do Main Draw Prep'!$A$7:$R$23,2)))</f>
        <v>AUGUSTE</v>
      </c>
      <c r="F76" s="348"/>
      <c r="G76" s="348"/>
      <c r="H76" s="349"/>
      <c r="I76" s="350" t="s">
        <v>35</v>
      </c>
      <c r="J76" s="234"/>
      <c r="K76" s="241"/>
      <c r="L76" s="234"/>
      <c r="M76" s="242"/>
      <c r="N76" s="248"/>
      <c r="O76" s="247"/>
      <c r="P76" s="248"/>
      <c r="Q76" s="249"/>
    </row>
    <row r="77" spans="1:18" s="232" customFormat="1" ht="9" customHeight="1">
      <c r="A77" s="233" t="s">
        <v>27</v>
      </c>
      <c r="B77" s="234"/>
      <c r="C77" s="235"/>
      <c r="D77" s="236"/>
      <c r="E77" s="237" t="str">
        <f>IF(D76&gt;$Q$79,,UPPER(VLOOKUP(D76,'[2]Men Do Main Draw Prep'!$A$7:$R$23,7)))</f>
        <v>MOHAMMED</v>
      </c>
      <c r="F77" s="348"/>
      <c r="G77" s="348"/>
      <c r="H77" s="349"/>
      <c r="I77" s="350"/>
      <c r="J77" s="234"/>
      <c r="K77" s="241"/>
      <c r="L77" s="234"/>
      <c r="M77" s="242"/>
      <c r="N77" s="243" t="s">
        <v>36</v>
      </c>
      <c r="O77" s="244"/>
      <c r="P77" s="244"/>
      <c r="Q77" s="245"/>
    </row>
    <row r="78" spans="1:18" s="232" customFormat="1" ht="9" customHeight="1">
      <c r="A78" s="233" t="s">
        <v>37</v>
      </c>
      <c r="B78" s="234"/>
      <c r="C78" s="257"/>
      <c r="D78" s="236">
        <v>4</v>
      </c>
      <c r="E78" s="237" t="str">
        <f>IF(D78&gt;$Q$79,,UPPER(VLOOKUP(D78,'[2]Men Do Main Draw Prep'!$A$7:$R$23,2)))</f>
        <v>HACKSHAW</v>
      </c>
      <c r="F78" s="348"/>
      <c r="G78" s="348"/>
      <c r="H78" s="349"/>
      <c r="I78" s="350" t="s">
        <v>38</v>
      </c>
      <c r="J78" s="234"/>
      <c r="K78" s="241"/>
      <c r="L78" s="234"/>
      <c r="M78" s="242"/>
      <c r="N78" s="234"/>
      <c r="O78" s="241"/>
      <c r="P78" s="234"/>
      <c r="Q78" s="242"/>
    </row>
    <row r="79" spans="1:18" s="232" customFormat="1" ht="9" customHeight="1">
      <c r="A79" s="250" t="s">
        <v>39</v>
      </c>
      <c r="B79" s="248"/>
      <c r="C79" s="258"/>
      <c r="D79" s="259"/>
      <c r="E79" s="260" t="str">
        <f>IF(D78&gt;$Q$79,,UPPER(VLOOKUP(D78,'[2]Men Do Main Draw Prep'!$A$7:$R$23,7)))</f>
        <v>HACKSHAW</v>
      </c>
      <c r="F79" s="351"/>
      <c r="G79" s="351"/>
      <c r="H79" s="352"/>
      <c r="I79" s="353"/>
      <c r="J79" s="248"/>
      <c r="K79" s="247"/>
      <c r="L79" s="248"/>
      <c r="M79" s="249"/>
      <c r="N79" s="248" t="str">
        <f>Q4</f>
        <v>Chester Dalrymple</v>
      </c>
      <c r="O79" s="247"/>
      <c r="P79" s="248"/>
      <c r="Q79" s="354">
        <f>MIN(4,'[2]Men Do Main Draw Prep'!$V$5)</f>
        <v>4</v>
      </c>
    </row>
    <row r="80" spans="1:18" ht="15.75" customHeight="1"/>
    <row r="81" ht="9" customHeight="1"/>
  </sheetData>
  <mergeCells count="1">
    <mergeCell ref="A4:C4"/>
  </mergeCells>
  <conditionalFormatting sqref="B7 B11 B15 B19 B23 B27 B31 B35 B39 B43 B47 B51 B55 B59 B63 B67">
    <cfRule type="cellIs" dxfId="47" priority="1" stopIfTrue="1" operator="equal">
      <formula>"DA"</formula>
    </cfRule>
  </conditionalFormatting>
  <conditionalFormatting sqref="H10 H58 H42 H50 H34 H26 H18 H66 J30 L22 N38 J62 J46 L54 J14">
    <cfRule type="expression" dxfId="46" priority="2" stopIfTrue="1">
      <formula>AND($N$1="CU",H10="Umpire")</formula>
    </cfRule>
    <cfRule type="expression" dxfId="45" priority="3" stopIfTrue="1">
      <formula>AND($N$1="CU",H10&lt;&gt;"Umpire",I10&lt;&gt;"")</formula>
    </cfRule>
    <cfRule type="expression" dxfId="44" priority="4" stopIfTrue="1">
      <formula>AND($N$1="CU",H10&lt;&gt;"Umpire")</formula>
    </cfRule>
  </conditionalFormatting>
  <conditionalFormatting sqref="L13 L29 L45 L61 N21 N53 P37 J9 J17 J25 J33 J41 J49 J57 J65">
    <cfRule type="expression" dxfId="43" priority="5" stopIfTrue="1">
      <formula>I10="as"</formula>
    </cfRule>
    <cfRule type="expression" dxfId="42" priority="6" stopIfTrue="1">
      <formula>I10="bs"</formula>
    </cfRule>
  </conditionalFormatting>
  <conditionalFormatting sqref="L14 L30 L46 L62 N22 N54 P38 J10 J18 J26 J34 J42 J50 J58 J66">
    <cfRule type="expression" dxfId="41" priority="7" stopIfTrue="1">
      <formula>I10="as"</formula>
    </cfRule>
    <cfRule type="expression" dxfId="40" priority="8" stopIfTrue="1">
      <formula>I10="bs"</formula>
    </cfRule>
  </conditionalFormatting>
  <conditionalFormatting sqref="I10 I18 I26 I34 I42 I50 I58 I66 K62 K46 K30 K14 M22 M54 O38">
    <cfRule type="expression" dxfId="39" priority="9" stopIfTrue="1">
      <formula>$N$1="CU"</formula>
    </cfRule>
  </conditionalFormatting>
  <conditionalFormatting sqref="E7 E11 E15 E19 E23 E27 E31 E35 E39 E43 E47 E51 E55 E59 E63 E67">
    <cfRule type="cellIs" dxfId="38" priority="10" stopIfTrue="1" operator="equal">
      <formula>"Bye"</formula>
    </cfRule>
  </conditionalFormatting>
  <conditionalFormatting sqref="D7 D11 D15 D19 D23 D27 D31 D35 D39 D43 D47 D51 D55 D59 D63 D67">
    <cfRule type="cellIs" dxfId="37" priority="11" stopIfTrue="1" operator="lessThan">
      <formula>5</formula>
    </cfRule>
  </conditionalFormatting>
  <printOptions horizontalCentered="1"/>
  <pageMargins left="0.35" right="0.35" top="0.39" bottom="0.39" header="0" footer="0"/>
  <pageSetup paperSize="9" orientation="portrait" horizontalDpi="4294967293"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opLeftCell="A9" workbookViewId="0">
      <selection activeCell="N8" sqref="N8"/>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
        <v>161</v>
      </c>
      <c r="B1" s="135"/>
      <c r="C1" s="136"/>
      <c r="D1" s="136"/>
      <c r="E1" s="136"/>
      <c r="F1" s="136"/>
      <c r="G1" s="136"/>
      <c r="H1" s="136"/>
      <c r="I1" s="137"/>
      <c r="J1" s="138" t="s">
        <v>158</v>
      </c>
      <c r="K1" s="138"/>
      <c r="L1" s="139"/>
      <c r="M1" s="137"/>
      <c r="N1" s="137" t="s">
        <v>41</v>
      </c>
      <c r="O1" s="137"/>
      <c r="P1" s="136"/>
      <c r="Q1" s="137"/>
    </row>
    <row r="2" spans="1:20" s="145" customFormat="1">
      <c r="A2" s="141" t="s">
        <v>162</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81">
        <v>42522</v>
      </c>
      <c r="B4" s="481"/>
      <c r="C4" s="481"/>
      <c r="D4" s="151"/>
      <c r="E4" s="151"/>
      <c r="F4" s="151" t="s">
        <v>163</v>
      </c>
      <c r="G4" s="152"/>
      <c r="H4" s="151"/>
      <c r="I4" s="153"/>
      <c r="J4" s="22" t="s">
        <v>164</v>
      </c>
      <c r="K4" s="153"/>
      <c r="L4" s="154">
        <v>0</v>
      </c>
      <c r="M4" s="153"/>
      <c r="N4" s="151"/>
      <c r="O4" s="153"/>
      <c r="P4" s="151"/>
      <c r="Q4" s="155" t="s">
        <v>165</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166</v>
      </c>
      <c r="F7" s="172" t="s">
        <v>167</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159</v>
      </c>
      <c r="J8" s="187" t="s">
        <v>166</v>
      </c>
      <c r="K8" s="187"/>
      <c r="L8" s="174"/>
      <c r="M8" s="174"/>
      <c r="N8" s="175"/>
      <c r="O8" s="176"/>
      <c r="P8" s="177"/>
      <c r="Q8" s="178"/>
      <c r="R8" s="179"/>
      <c r="T8" s="188" t="s">
        <v>168</v>
      </c>
    </row>
    <row r="9" spans="1:20" s="180" customFormat="1" ht="9.6" customHeight="1">
      <c r="A9" s="182">
        <v>2</v>
      </c>
      <c r="B9" s="170">
        <v>0</v>
      </c>
      <c r="C9" s="170">
        <v>0</v>
      </c>
      <c r="D9" s="171">
        <v>8</v>
      </c>
      <c r="E9" s="170" t="s">
        <v>169</v>
      </c>
      <c r="F9" s="170" t="s">
        <v>170</v>
      </c>
      <c r="G9" s="170"/>
      <c r="H9" s="170">
        <v>0</v>
      </c>
      <c r="I9" s="189"/>
      <c r="J9" s="174" t="s">
        <v>160</v>
      </c>
      <c r="K9" s="190"/>
      <c r="L9" s="174"/>
      <c r="M9" s="174"/>
      <c r="N9" s="175"/>
      <c r="O9" s="176"/>
      <c r="P9" s="177"/>
      <c r="Q9" s="178"/>
      <c r="R9" s="179"/>
      <c r="T9" s="188" t="s">
        <v>171</v>
      </c>
    </row>
    <row r="10" spans="1:20" s="180" customFormat="1" ht="9.6" customHeight="1">
      <c r="A10" s="182"/>
      <c r="B10" s="183"/>
      <c r="C10" s="183"/>
      <c r="D10" s="191"/>
      <c r="E10" s="174"/>
      <c r="F10" s="174"/>
      <c r="G10" s="184"/>
      <c r="H10" s="174"/>
      <c r="I10" s="192"/>
      <c r="J10" s="185" t="s">
        <v>16</v>
      </c>
      <c r="K10" s="193"/>
      <c r="L10" s="355" t="s">
        <v>166</v>
      </c>
      <c r="M10" s="194"/>
      <c r="N10" s="196"/>
      <c r="O10" s="196"/>
      <c r="P10" s="177"/>
      <c r="Q10" s="178"/>
      <c r="R10" s="179"/>
      <c r="T10" s="188" t="s">
        <v>172</v>
      </c>
    </row>
    <row r="11" spans="1:20" s="180" customFormat="1" ht="9.6" customHeight="1">
      <c r="A11" s="182">
        <v>3</v>
      </c>
      <c r="B11" s="170">
        <v>0</v>
      </c>
      <c r="C11" s="170">
        <v>0</v>
      </c>
      <c r="D11" s="171">
        <v>13</v>
      </c>
      <c r="E11" s="170" t="s">
        <v>76</v>
      </c>
      <c r="F11" s="170" t="s">
        <v>78</v>
      </c>
      <c r="G11" s="170"/>
      <c r="H11" s="170">
        <v>0</v>
      </c>
      <c r="I11" s="173"/>
      <c r="J11" s="174"/>
      <c r="K11" s="197"/>
      <c r="L11" s="174" t="s">
        <v>133</v>
      </c>
      <c r="M11" s="198"/>
      <c r="N11" s="196"/>
      <c r="O11" s="196"/>
      <c r="P11" s="177"/>
      <c r="Q11" s="178"/>
      <c r="R11" s="179"/>
      <c r="T11" s="188" t="s">
        <v>173</v>
      </c>
    </row>
    <row r="12" spans="1:20" s="180" customFormat="1" ht="9.6" customHeight="1">
      <c r="A12" s="182"/>
      <c r="B12" s="183"/>
      <c r="C12" s="183"/>
      <c r="D12" s="191"/>
      <c r="E12" s="174"/>
      <c r="F12" s="174"/>
      <c r="G12" s="184"/>
      <c r="H12" s="185" t="s">
        <v>16</v>
      </c>
      <c r="I12" s="186" t="s">
        <v>89</v>
      </c>
      <c r="J12" s="187" t="s">
        <v>76</v>
      </c>
      <c r="K12" s="199"/>
      <c r="L12" s="174"/>
      <c r="M12" s="198"/>
      <c r="N12" s="196"/>
      <c r="O12" s="196"/>
      <c r="P12" s="177"/>
      <c r="Q12" s="178"/>
      <c r="R12" s="179"/>
      <c r="T12" s="188" t="s">
        <v>174</v>
      </c>
    </row>
    <row r="13" spans="1:20" s="180" customFormat="1" ht="9.6" customHeight="1">
      <c r="A13" s="182">
        <v>4</v>
      </c>
      <c r="B13" s="170">
        <v>0</v>
      </c>
      <c r="C13" s="170">
        <v>0</v>
      </c>
      <c r="D13" s="171">
        <v>12</v>
      </c>
      <c r="E13" s="170" t="s">
        <v>175</v>
      </c>
      <c r="F13" s="170" t="s">
        <v>176</v>
      </c>
      <c r="G13" s="170"/>
      <c r="H13" s="170">
        <v>0</v>
      </c>
      <c r="I13" s="200"/>
      <c r="J13" s="174" t="s">
        <v>160</v>
      </c>
      <c r="K13" s="174"/>
      <c r="L13" s="174"/>
      <c r="M13" s="198"/>
      <c r="N13" s="196"/>
      <c r="O13" s="196"/>
      <c r="P13" s="177"/>
      <c r="Q13" s="178"/>
      <c r="R13" s="179"/>
      <c r="T13" s="188" t="s">
        <v>177</v>
      </c>
    </row>
    <row r="14" spans="1:20" s="180" customFormat="1" ht="9.6" customHeight="1">
      <c r="A14" s="182"/>
      <c r="B14" s="183"/>
      <c r="C14" s="183"/>
      <c r="D14" s="191"/>
      <c r="E14" s="174"/>
      <c r="F14" s="174"/>
      <c r="G14" s="184"/>
      <c r="H14" s="201"/>
      <c r="I14" s="192"/>
      <c r="J14" s="174"/>
      <c r="K14" s="174"/>
      <c r="L14" s="185" t="s">
        <v>16</v>
      </c>
      <c r="M14" s="193" t="s">
        <v>17</v>
      </c>
      <c r="N14" s="187" t="s">
        <v>166</v>
      </c>
      <c r="O14" s="194"/>
      <c r="P14" s="177"/>
      <c r="Q14" s="178"/>
      <c r="R14" s="179"/>
      <c r="T14" s="188" t="s">
        <v>178</v>
      </c>
    </row>
    <row r="15" spans="1:20" s="180" customFormat="1" ht="9.6" customHeight="1">
      <c r="A15" s="169">
        <v>5</v>
      </c>
      <c r="B15" s="170">
        <v>0</v>
      </c>
      <c r="C15" s="170">
        <v>0</v>
      </c>
      <c r="D15" s="171">
        <v>4</v>
      </c>
      <c r="E15" s="172" t="s">
        <v>179</v>
      </c>
      <c r="F15" s="172" t="s">
        <v>180</v>
      </c>
      <c r="G15" s="172"/>
      <c r="H15" s="172">
        <v>0</v>
      </c>
      <c r="I15" s="202"/>
      <c r="J15" s="174"/>
      <c r="K15" s="174"/>
      <c r="L15" s="174"/>
      <c r="M15" s="198"/>
      <c r="N15" s="174" t="s">
        <v>251</v>
      </c>
      <c r="O15" s="198"/>
      <c r="P15" s="177"/>
      <c r="Q15" s="178"/>
      <c r="R15" s="179"/>
      <c r="T15" s="188" t="s">
        <v>58</v>
      </c>
    </row>
    <row r="16" spans="1:20" s="180" customFormat="1" ht="9.6" customHeight="1" thickBot="1">
      <c r="A16" s="182"/>
      <c r="B16" s="183"/>
      <c r="C16" s="183"/>
      <c r="D16" s="191"/>
      <c r="E16" s="174"/>
      <c r="F16" s="174"/>
      <c r="G16" s="184"/>
      <c r="H16" s="185" t="s">
        <v>16</v>
      </c>
      <c r="I16" s="186" t="s">
        <v>159</v>
      </c>
      <c r="J16" s="187" t="s">
        <v>179</v>
      </c>
      <c r="K16" s="187"/>
      <c r="L16" s="174"/>
      <c r="M16" s="198"/>
      <c r="N16" s="196"/>
      <c r="O16" s="198"/>
      <c r="P16" s="177"/>
      <c r="Q16" s="178"/>
      <c r="R16" s="179"/>
      <c r="T16" s="203" t="s">
        <v>64</v>
      </c>
    </row>
    <row r="17" spans="1:18" s="180" customFormat="1" ht="9.6" customHeight="1">
      <c r="A17" s="182">
        <v>6</v>
      </c>
      <c r="B17" s="170">
        <v>0</v>
      </c>
      <c r="C17" s="170">
        <v>0</v>
      </c>
      <c r="D17" s="171">
        <v>10</v>
      </c>
      <c r="E17" s="170" t="s">
        <v>181</v>
      </c>
      <c r="F17" s="170" t="s">
        <v>182</v>
      </c>
      <c r="G17" s="170"/>
      <c r="H17" s="170">
        <v>0</v>
      </c>
      <c r="I17" s="189"/>
      <c r="J17" s="174" t="s">
        <v>91</v>
      </c>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179</v>
      </c>
      <c r="M18" s="204"/>
      <c r="N18" s="196"/>
      <c r="O18" s="198"/>
      <c r="P18" s="177"/>
      <c r="Q18" s="178"/>
      <c r="R18" s="179"/>
    </row>
    <row r="19" spans="1:18" s="180" customFormat="1" ht="9.6" customHeight="1">
      <c r="A19" s="182">
        <v>7</v>
      </c>
      <c r="B19" s="170">
        <v>0</v>
      </c>
      <c r="C19" s="170">
        <v>0</v>
      </c>
      <c r="D19" s="171">
        <v>6</v>
      </c>
      <c r="E19" s="170" t="s">
        <v>62</v>
      </c>
      <c r="F19" s="170" t="s">
        <v>183</v>
      </c>
      <c r="G19" s="170"/>
      <c r="H19" s="170">
        <v>0</v>
      </c>
      <c r="I19" s="173"/>
      <c r="J19" s="174"/>
      <c r="K19" s="197"/>
      <c r="L19" s="174" t="s">
        <v>223</v>
      </c>
      <c r="M19" s="196"/>
      <c r="N19" s="196"/>
      <c r="O19" s="198"/>
      <c r="P19" s="177"/>
      <c r="Q19" s="178"/>
      <c r="R19" s="179"/>
    </row>
    <row r="20" spans="1:18" s="180" customFormat="1" ht="9.6" customHeight="1">
      <c r="A20" s="182"/>
      <c r="B20" s="183"/>
      <c r="C20" s="183"/>
      <c r="D20" s="183"/>
      <c r="E20" s="174"/>
      <c r="F20" s="174"/>
      <c r="G20" s="184"/>
      <c r="H20" s="185" t="s">
        <v>16</v>
      </c>
      <c r="I20" s="186" t="s">
        <v>153</v>
      </c>
      <c r="J20" s="187" t="s">
        <v>184</v>
      </c>
      <c r="K20" s="199"/>
      <c r="L20" s="174"/>
      <c r="M20" s="196"/>
      <c r="N20" s="196"/>
      <c r="O20" s="198"/>
      <c r="P20" s="177"/>
      <c r="Q20" s="178"/>
      <c r="R20" s="179"/>
    </row>
    <row r="21" spans="1:18" s="180" customFormat="1" ht="9.6" customHeight="1">
      <c r="A21" s="182">
        <v>8</v>
      </c>
      <c r="B21" s="170">
        <v>0</v>
      </c>
      <c r="C21" s="170">
        <v>0</v>
      </c>
      <c r="D21" s="171">
        <v>15</v>
      </c>
      <c r="E21" s="170" t="s">
        <v>184</v>
      </c>
      <c r="F21" s="170" t="s">
        <v>185</v>
      </c>
      <c r="G21" s="170"/>
      <c r="H21" s="170">
        <v>0</v>
      </c>
      <c r="I21" s="200"/>
      <c r="J21" s="174" t="s">
        <v>92</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5</v>
      </c>
      <c r="E23" s="170" t="s">
        <v>79</v>
      </c>
      <c r="F23" s="170" t="s">
        <v>186</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c r="J24" s="187" t="s">
        <v>187</v>
      </c>
      <c r="K24" s="187"/>
      <c r="L24" s="174"/>
      <c r="M24" s="196"/>
      <c r="N24" s="196"/>
      <c r="O24" s="198"/>
      <c r="P24" s="177"/>
      <c r="Q24" s="178"/>
      <c r="R24" s="179"/>
    </row>
    <row r="25" spans="1:18" s="180" customFormat="1" ht="9.6" customHeight="1">
      <c r="A25" s="182">
        <v>10</v>
      </c>
      <c r="B25" s="170">
        <v>0</v>
      </c>
      <c r="C25" s="170">
        <v>0</v>
      </c>
      <c r="D25" s="171">
        <v>11</v>
      </c>
      <c r="E25" s="170" t="s">
        <v>187</v>
      </c>
      <c r="F25" s="170" t="s">
        <v>188</v>
      </c>
      <c r="G25" s="170"/>
      <c r="H25" s="170">
        <v>0</v>
      </c>
      <c r="I25" s="189"/>
      <c r="J25" s="174" t="s">
        <v>93</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187" t="s">
        <v>187</v>
      </c>
      <c r="M26" s="194"/>
      <c r="N26" s="196"/>
      <c r="O26" s="198"/>
      <c r="P26" s="177"/>
      <c r="Q26" s="178"/>
      <c r="R26" s="179"/>
    </row>
    <row r="27" spans="1:18" s="180" customFormat="1" ht="9.6" customHeight="1">
      <c r="A27" s="182">
        <v>11</v>
      </c>
      <c r="B27" s="170">
        <v>0</v>
      </c>
      <c r="C27" s="170">
        <v>0</v>
      </c>
      <c r="D27" s="171">
        <v>14</v>
      </c>
      <c r="E27" s="170" t="s">
        <v>184</v>
      </c>
      <c r="F27" s="170" t="s">
        <v>189</v>
      </c>
      <c r="G27" s="170"/>
      <c r="H27" s="170">
        <v>0</v>
      </c>
      <c r="I27" s="173"/>
      <c r="J27" s="174"/>
      <c r="K27" s="197"/>
      <c r="L27" s="174" t="s">
        <v>222</v>
      </c>
      <c r="M27" s="198"/>
      <c r="N27" s="196"/>
      <c r="O27" s="198"/>
      <c r="P27" s="177"/>
      <c r="Q27" s="178"/>
      <c r="R27" s="179"/>
    </row>
    <row r="28" spans="1:18" s="180" customFormat="1" ht="9.6" customHeight="1">
      <c r="A28" s="169"/>
      <c r="B28" s="183"/>
      <c r="C28" s="183"/>
      <c r="D28" s="191"/>
      <c r="E28" s="174"/>
      <c r="F28" s="174"/>
      <c r="G28" s="184"/>
      <c r="H28" s="185" t="s">
        <v>16</v>
      </c>
      <c r="I28" s="186"/>
      <c r="J28" s="187" t="s">
        <v>56</v>
      </c>
      <c r="K28" s="199"/>
      <c r="L28" s="174"/>
      <c r="M28" s="198"/>
      <c r="N28" s="196"/>
      <c r="O28" s="198"/>
      <c r="P28" s="177"/>
      <c r="Q28" s="178"/>
      <c r="R28" s="179"/>
    </row>
    <row r="29" spans="1:18" s="180" customFormat="1" ht="9.6" customHeight="1">
      <c r="A29" s="169">
        <v>12</v>
      </c>
      <c r="B29" s="170">
        <v>0</v>
      </c>
      <c r="C29" s="170">
        <v>0</v>
      </c>
      <c r="D29" s="171">
        <v>3</v>
      </c>
      <c r="E29" s="172" t="s">
        <v>56</v>
      </c>
      <c r="F29" s="172" t="s">
        <v>57</v>
      </c>
      <c r="G29" s="172"/>
      <c r="H29" s="172">
        <v>0</v>
      </c>
      <c r="I29" s="200"/>
      <c r="J29" s="174" t="s">
        <v>210</v>
      </c>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187</v>
      </c>
      <c r="O30" s="204"/>
      <c r="P30" s="177"/>
      <c r="Q30" s="178"/>
      <c r="R30" s="179"/>
    </row>
    <row r="31" spans="1:18" s="180" customFormat="1" ht="9.6" customHeight="1">
      <c r="A31" s="182">
        <v>13</v>
      </c>
      <c r="B31" s="170">
        <v>0</v>
      </c>
      <c r="C31" s="170">
        <v>0</v>
      </c>
      <c r="D31" s="171">
        <v>7</v>
      </c>
      <c r="E31" s="170" t="s">
        <v>190</v>
      </c>
      <c r="F31" s="170" t="s">
        <v>191</v>
      </c>
      <c r="G31" s="170"/>
      <c r="H31" s="170">
        <v>0</v>
      </c>
      <c r="I31" s="202"/>
      <c r="J31" s="174"/>
      <c r="K31" s="174"/>
      <c r="L31" s="174"/>
      <c r="M31" s="198"/>
      <c r="N31" s="174" t="s">
        <v>223</v>
      </c>
      <c r="O31" s="196"/>
      <c r="P31" s="177"/>
      <c r="Q31" s="178"/>
      <c r="R31" s="179"/>
    </row>
    <row r="32" spans="1:18" s="180" customFormat="1" ht="9.6" customHeight="1">
      <c r="A32" s="182"/>
      <c r="B32" s="183"/>
      <c r="C32" s="183"/>
      <c r="D32" s="191"/>
      <c r="E32" s="174"/>
      <c r="F32" s="174"/>
      <c r="G32" s="184"/>
      <c r="H32" s="185" t="s">
        <v>16</v>
      </c>
      <c r="I32" s="186"/>
      <c r="J32" s="187" t="s">
        <v>190</v>
      </c>
      <c r="K32" s="187"/>
      <c r="L32" s="174"/>
      <c r="M32" s="198"/>
      <c r="N32" s="196"/>
      <c r="O32" s="196"/>
      <c r="P32" s="177"/>
      <c r="Q32" s="178"/>
      <c r="R32" s="179"/>
    </row>
    <row r="33" spans="1:18" s="180" customFormat="1" ht="9.6" customHeight="1">
      <c r="A33" s="182">
        <v>14</v>
      </c>
      <c r="B33" s="170">
        <v>0</v>
      </c>
      <c r="C33" s="170">
        <v>0</v>
      </c>
      <c r="D33" s="171">
        <v>16</v>
      </c>
      <c r="E33" s="170" t="s">
        <v>65</v>
      </c>
      <c r="F33" s="170" t="s">
        <v>192</v>
      </c>
      <c r="G33" s="170"/>
      <c r="H33" s="170">
        <v>0</v>
      </c>
      <c r="I33" s="189"/>
      <c r="J33" s="174" t="s">
        <v>195</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193</v>
      </c>
      <c r="M34" s="204"/>
      <c r="N34" s="196"/>
      <c r="O34" s="196"/>
      <c r="P34" s="177"/>
      <c r="Q34" s="178"/>
      <c r="R34" s="179"/>
    </row>
    <row r="35" spans="1:18" s="180" customFormat="1" ht="9.6" customHeight="1">
      <c r="A35" s="182">
        <v>15</v>
      </c>
      <c r="B35" s="170">
        <v>0</v>
      </c>
      <c r="C35" s="170">
        <v>0</v>
      </c>
      <c r="D35" s="171">
        <v>9</v>
      </c>
      <c r="E35" s="170" t="s">
        <v>70</v>
      </c>
      <c r="F35" s="170" t="s">
        <v>71</v>
      </c>
      <c r="G35" s="170"/>
      <c r="H35" s="170">
        <v>0</v>
      </c>
      <c r="I35" s="173"/>
      <c r="J35" s="174"/>
      <c r="K35" s="197"/>
      <c r="L35" s="174" t="s">
        <v>91</v>
      </c>
      <c r="M35" s="196"/>
      <c r="N35" s="196"/>
      <c r="O35" s="196"/>
      <c r="P35" s="177"/>
      <c r="Q35" s="178"/>
      <c r="R35" s="179"/>
    </row>
    <row r="36" spans="1:18" s="180" customFormat="1" ht="9.6" customHeight="1">
      <c r="A36" s="182"/>
      <c r="B36" s="183"/>
      <c r="C36" s="183"/>
      <c r="D36" s="183"/>
      <c r="E36" s="174"/>
      <c r="F36" s="174"/>
      <c r="G36" s="184"/>
      <c r="H36" s="185" t="s">
        <v>16</v>
      </c>
      <c r="I36" s="186"/>
      <c r="J36" s="187" t="s">
        <v>193</v>
      </c>
      <c r="K36" s="199"/>
      <c r="L36" s="174"/>
      <c r="M36" s="196"/>
      <c r="N36" s="196"/>
      <c r="O36" s="196"/>
      <c r="P36" s="177"/>
      <c r="Q36" s="178"/>
      <c r="R36" s="179"/>
    </row>
    <row r="37" spans="1:18" s="180" customFormat="1" ht="9.6" customHeight="1">
      <c r="A37" s="169">
        <v>16</v>
      </c>
      <c r="B37" s="170">
        <v>0</v>
      </c>
      <c r="C37" s="170">
        <v>0</v>
      </c>
      <c r="D37" s="171">
        <v>2</v>
      </c>
      <c r="E37" s="172" t="s">
        <v>193</v>
      </c>
      <c r="F37" s="172" t="s">
        <v>194</v>
      </c>
      <c r="G37" s="170"/>
      <c r="H37" s="172">
        <v>0</v>
      </c>
      <c r="I37" s="200"/>
      <c r="J37" s="174" t="s">
        <v>208</v>
      </c>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166</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193</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56</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179</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165</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36" priority="1" stopIfTrue="1">
      <formula>AND($D7&lt;9,$C7&gt;0)</formula>
    </cfRule>
  </conditionalFormatting>
  <conditionalFormatting sqref="H40 H60 J50 H24 H48 H32 J58 H68 H36 H56 J66 H64 J10 L46 H28 L14 J18 J26 J34 L30 L62 H44 J42 H52 H8 H16 H20 H12 N22">
    <cfRule type="expression" dxfId="35" priority="2" stopIfTrue="1">
      <formula>AND($N$1="CU",H8="Umpire")</formula>
    </cfRule>
    <cfRule type="expression" dxfId="34" priority="3" stopIfTrue="1">
      <formula>AND($N$1="CU",H8&lt;&gt;"Umpire",I8&lt;&gt;"")</formula>
    </cfRule>
    <cfRule type="expression" dxfId="33" priority="4" stopIfTrue="1">
      <formula>AND($N$1="CU",H8&lt;&gt;"Umpire")</formula>
    </cfRule>
  </conditionalFormatting>
  <conditionalFormatting sqref="D53 D47 D45 D43 D41 D39 D69 D67 D49 D65 D63 D61 D59 D57 D55 D51">
    <cfRule type="expression" dxfId="32" priority="5" stopIfTrue="1">
      <formula>AND($D39&lt;9,$C39&gt;0)</formula>
    </cfRule>
  </conditionalFormatting>
  <conditionalFormatting sqref="E55 E57 E59 E61 E63 E65 E67 E69 E39 E41 E43 E45 E47 E49 E51 E53">
    <cfRule type="cellIs" dxfId="31" priority="6" stopIfTrue="1" operator="equal">
      <formula>"Bye"</formula>
    </cfRule>
    <cfRule type="expression" dxfId="30" priority="7" stopIfTrue="1">
      <formula>AND($D39&lt;9,$C39&gt;0)</formula>
    </cfRule>
  </conditionalFormatting>
  <conditionalFormatting sqref="L10 L18 L26 L34 N30 N62 L58 L66 N14 N46 L42 L50 P22 J8 J12 J16 J20 J24 J28 J32 J36 J56 J60 J64 J68 J40 J44 J48 J52">
    <cfRule type="expression" dxfId="29" priority="8" stopIfTrue="1">
      <formula>I8="as"</formula>
    </cfRule>
    <cfRule type="expression" dxfId="28" priority="9" stopIfTrue="1">
      <formula>I8="bs"</formula>
    </cfRule>
  </conditionalFormatting>
  <conditionalFormatting sqref="B7 B9 B11 B13 B15 B17 B19 B21 B23 B25 B27 B29 B31 B33 B35 B37 B55 B57 B59 B61 B63 B65 B67 B69 B39 B41 B43 B45 B47 B49 B51 B53">
    <cfRule type="cellIs" dxfId="27" priority="10" stopIfTrue="1" operator="equal">
      <formula>"QA"</formula>
    </cfRule>
    <cfRule type="cellIs" dxfId="26" priority="11" stopIfTrue="1" operator="equal">
      <formula>"DA"</formula>
    </cfRule>
  </conditionalFormatting>
  <conditionalFormatting sqref="I8 I12 I16 I20 I24 I28 I32 I36 M30 M14 K10 K34 Q79 K18 K26 O22">
    <cfRule type="expression" dxfId="25" priority="12" stopIfTrue="1">
      <formula>$N$1="CU"</formula>
    </cfRule>
  </conditionalFormatting>
  <conditionalFormatting sqref="E35 E37 E25 E33 E31 E29 E27 E23 E19 E21 E9 E17 E15 E13 E11 E7">
    <cfRule type="cellIs" dxfId="24" priority="13" stopIfTrue="1" operator="equal">
      <formula>"Bye"</formula>
    </cfRule>
  </conditionalFormatting>
  <conditionalFormatting sqref="D7 D9 D11 D13 D15 D17 D19 D21 D23 D25 D27 D29 D31 D33 D35 D37">
    <cfRule type="expression" dxfId="23" priority="14" stopIfTrue="1">
      <formula>$D7&lt;5</formula>
    </cfRule>
  </conditionalFormatting>
  <printOptions horizontalCentered="1"/>
  <pageMargins left="0.35" right="0.35" top="0.39" bottom="0.39" header="0" footer="0"/>
  <pageSetup paperSize="9" orientation="landscape"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workbookViewId="0">
      <selection activeCell="S60" sqref="S60:U6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9" t="s">
        <v>211</v>
      </c>
      <c r="K1" s="359"/>
      <c r="L1" s="360"/>
      <c r="M1" s="357"/>
      <c r="N1" s="357" t="s">
        <v>41</v>
      </c>
      <c r="O1" s="357"/>
      <c r="P1" s="356"/>
      <c r="Q1" s="357"/>
    </row>
    <row r="2" spans="1:20" s="9" customFormat="1">
      <c r="A2" s="7" t="str">
        <f>'[2]Week SetUp'!$A$8</f>
        <v>NATIONALS  OPEN</v>
      </c>
      <c r="B2" s="7"/>
      <c r="C2" s="7"/>
      <c r="D2" s="7"/>
      <c r="E2" s="7"/>
      <c r="F2" s="8"/>
      <c r="G2" s="361"/>
      <c r="H2" s="361"/>
      <c r="I2" s="362"/>
      <c r="J2" s="359" t="s">
        <v>228</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80">
        <f>'[2]Week SetUp'!$A$10</f>
        <v>42527</v>
      </c>
      <c r="B4" s="480"/>
      <c r="C4" s="480"/>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229</v>
      </c>
      <c r="M5" s="369"/>
      <c r="N5" s="367" t="s">
        <v>230</v>
      </c>
      <c r="O5" s="369"/>
      <c r="P5" s="367"/>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Qual Draw Prep'!$A$7:$P$38,15))</f>
        <v>0</v>
      </c>
      <c r="C7" s="39">
        <f>IF($D7="","",VLOOKUP($D7,'[2]Men  Si Qual Draw Prep'!$A$7:$P$38,16))</f>
        <v>0</v>
      </c>
      <c r="D7" s="40">
        <v>1</v>
      </c>
      <c r="E7" s="41" t="str">
        <f>UPPER(IF($D7="","",VLOOKUP($D7,'[2]Men  Si Qual Draw Prep'!$A$7:$P$38,2)))</f>
        <v>LAQUIS</v>
      </c>
      <c r="F7" s="41" t="str">
        <f>IF($D7="","",VLOOKUP($D7,'[2]Men  Si Qual Draw Prep'!$A$7:$P$38,3))</f>
        <v>Edward</v>
      </c>
      <c r="G7" s="41"/>
      <c r="H7" s="41">
        <f>IF($D7="","",VLOOKUP($D7,'[2]Men  Si Qual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LAQUIS</v>
      </c>
      <c r="K8" s="383"/>
      <c r="L8" s="378"/>
      <c r="M8" s="378"/>
      <c r="N8" s="379"/>
      <c r="O8" s="46"/>
      <c r="P8" s="83"/>
      <c r="Q8" s="84"/>
      <c r="R8" s="47"/>
      <c r="T8" s="54" t="str">
        <f>'[2]SetUp Officials'!P22</f>
        <v>R SORRILO</v>
      </c>
    </row>
    <row r="9" spans="1:20" s="48" customFormat="1" ht="9.6" customHeight="1">
      <c r="A9" s="380">
        <v>2</v>
      </c>
      <c r="B9" s="39">
        <f>IF($D9="","",VLOOKUP($D9,'[2]Men  Si Qual Draw Prep'!$A$7:$P$38,15))</f>
        <v>0</v>
      </c>
      <c r="C9" s="39">
        <f>IF($D9="","",VLOOKUP($D9,'[2]Men  Si Qual Draw Prep'!$A$7:$P$38,16))</f>
        <v>0</v>
      </c>
      <c r="D9" s="40">
        <v>19</v>
      </c>
      <c r="E9" s="39" t="str">
        <f>UPPER(IF($D9="","",VLOOKUP($D9,'[2]Men  Si Qual Draw Prep'!$A$7:$P$38,2)))</f>
        <v>BYE</v>
      </c>
      <c r="F9" s="39">
        <f>IF($D9="","",VLOOKUP($D9,'[2]Men  Si Qual Draw Prep'!$A$7:$P$38,3))</f>
        <v>0</v>
      </c>
      <c r="G9" s="39"/>
      <c r="H9" s="39">
        <f>IF($D9="","",VLOOKUP($D9,'[2]Men  Si Qual Draw Prep'!$A$7:$P$38,4))</f>
        <v>0</v>
      </c>
      <c r="I9" s="384"/>
      <c r="J9" s="378"/>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159</v>
      </c>
      <c r="L10" s="383" t="str">
        <f>UPPER(IF(OR(K10="a",K10="as"),J8,IF(OR(K10="b",K10="bs"),J12,)))</f>
        <v>LAQUIS</v>
      </c>
      <c r="M10" s="387"/>
      <c r="N10" s="388"/>
      <c r="O10" s="388"/>
      <c r="P10" s="83"/>
      <c r="Q10" s="84"/>
      <c r="R10" s="47"/>
      <c r="T10" s="54" t="str">
        <f>'[2]SetUp Officials'!P24</f>
        <v>V CHARLES</v>
      </c>
    </row>
    <row r="11" spans="1:20" s="48" customFormat="1" ht="9.6" customHeight="1">
      <c r="A11" s="380">
        <v>3</v>
      </c>
      <c r="B11" s="39">
        <f>IF($D11="","",VLOOKUP($D11,'[2]Men  Si Qual Draw Prep'!$A$7:$P$38,15))</f>
        <v>0</v>
      </c>
      <c r="C11" s="39">
        <f>IF($D11="","",VLOOKUP($D11,'[2]Men  Si Qual Draw Prep'!$A$7:$P$38,16))</f>
        <v>0</v>
      </c>
      <c r="D11" s="40">
        <v>11</v>
      </c>
      <c r="E11" s="39" t="str">
        <f>UPPER(IF($D11="","",VLOOKUP($D11,'[2]Men  Si Qual Draw Prep'!$A$7:$P$38,2)))</f>
        <v>SYLVESTER</v>
      </c>
      <c r="F11" s="39" t="str">
        <f>IF($D11="","",VLOOKUP($D11,'[2]Men  Si Qual Draw Prep'!$A$7:$P$38,3))</f>
        <v>Levon</v>
      </c>
      <c r="G11" s="39"/>
      <c r="H11" s="39">
        <f>IF($D11="","",VLOOKUP($D11,'[2]Men  Si Qual Draw Prep'!$A$7:$P$38,4))</f>
        <v>0</v>
      </c>
      <c r="I11" s="377"/>
      <c r="J11" s="378"/>
      <c r="K11" s="389"/>
      <c r="L11" s="378" t="s">
        <v>222</v>
      </c>
      <c r="M11" s="418"/>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SYLVESTER</v>
      </c>
      <c r="K12" s="391"/>
      <c r="L12" s="378"/>
      <c r="M12" s="419"/>
      <c r="N12" s="388"/>
      <c r="O12" s="388"/>
      <c r="P12" s="83"/>
      <c r="Q12" s="84"/>
      <c r="R12" s="47"/>
      <c r="T12" s="54" t="str">
        <f>'[2]SetUp Officials'!P26</f>
        <v>T MC ALLISTER</v>
      </c>
    </row>
    <row r="13" spans="1:20" s="48" customFormat="1" ht="9.6" customHeight="1">
      <c r="A13" s="376">
        <v>4</v>
      </c>
      <c r="B13" s="39">
        <f>IF($D13="","",VLOOKUP($D13,'[2]Men  Si Qual Draw Prep'!$A$7:$P$38,15))</f>
        <v>0</v>
      </c>
      <c r="C13" s="39">
        <f>IF($D13="","",VLOOKUP($D13,'[2]Men  Si Qual Draw Prep'!$A$7:$P$38,16))</f>
        <v>0</v>
      </c>
      <c r="D13" s="40">
        <v>19</v>
      </c>
      <c r="E13" s="39" t="str">
        <f>UPPER(IF($D13="","",VLOOKUP($D13,'[2]Men  Si Qual Draw Prep'!$A$7:$P$38,2)))</f>
        <v>BYE</v>
      </c>
      <c r="F13" s="41">
        <f>IF($D13="","",VLOOKUP($D13,'[2]Men  Si Qual Draw Prep'!$A$7:$P$38,3))</f>
        <v>0</v>
      </c>
      <c r="G13" s="41"/>
      <c r="H13" s="41">
        <f>IF($D13="","",VLOOKUP($D13,'[2]Men  Si Qual Draw Prep'!$A$7:$P$38,4))</f>
        <v>0</v>
      </c>
      <c r="I13" s="392"/>
      <c r="J13" s="378"/>
      <c r="K13" s="378"/>
      <c r="L13" s="378"/>
      <c r="M13" s="419"/>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378"/>
      <c r="M14" s="419"/>
      <c r="N14" s="420" t="str">
        <f>UPPER(IF(OR(M14="a",M14="as"),L10,IF(OR(M14="b",M14="bs"),L18,)))</f>
        <v/>
      </c>
      <c r="O14" s="419"/>
      <c r="P14" s="83"/>
      <c r="Q14" s="84"/>
      <c r="R14" s="47"/>
      <c r="T14" s="54" t="str">
        <f>'[2]SetUp Officials'!P28</f>
        <v>R GIBBS</v>
      </c>
    </row>
    <row r="15" spans="1:20" s="48" customFormat="1" ht="9.6" customHeight="1">
      <c r="A15" s="376">
        <v>5</v>
      </c>
      <c r="B15" s="39">
        <f>IF($D15="","",VLOOKUP($D15,'[2]Men  Si Qual Draw Prep'!$A$7:$P$38,15))</f>
        <v>0</v>
      </c>
      <c r="C15" s="39">
        <f>IF($D15="","",VLOOKUP($D15,'[2]Men  Si Qual Draw Prep'!$A$7:$P$38,16))</f>
        <v>0</v>
      </c>
      <c r="D15" s="40">
        <v>2</v>
      </c>
      <c r="E15" s="41" t="str">
        <f>UPPER(IF($D15="","",VLOOKUP($D15,'[2]Men  Si Qual Draw Prep'!$A$7:$P$38,2)))</f>
        <v>MUKERJI</v>
      </c>
      <c r="F15" s="41" t="str">
        <f>IF($D15="","",VLOOKUP($D15,'[2]Men  Si Qual Draw Prep'!$A$7:$P$38,3))</f>
        <v>Jordan</v>
      </c>
      <c r="G15" s="41"/>
      <c r="H15" s="41">
        <f>IF($D15="","",VLOOKUP($D15,'[2]Men  Si Qual Draw Prep'!$A$7:$P$38,4))</f>
        <v>0</v>
      </c>
      <c r="I15" s="394"/>
      <c r="J15" s="378"/>
      <c r="K15" s="378"/>
      <c r="L15" s="378"/>
      <c r="M15" s="419"/>
      <c r="N15" s="378"/>
      <c r="O15" s="388"/>
      <c r="P15" s="83"/>
      <c r="Q15" s="84"/>
      <c r="R15" s="47"/>
      <c r="T15" s="54" t="str">
        <f>'[2]SetUp Officials'!P29</f>
        <v/>
      </c>
    </row>
    <row r="16" spans="1:20" s="48" customFormat="1" ht="9.6" customHeight="1" thickBot="1">
      <c r="A16" s="380"/>
      <c r="B16" s="51"/>
      <c r="C16" s="51"/>
      <c r="D16" s="68"/>
      <c r="E16" s="378"/>
      <c r="F16" s="378"/>
      <c r="G16" s="381"/>
      <c r="H16" s="58" t="s">
        <v>16</v>
      </c>
      <c r="I16" s="382" t="s">
        <v>17</v>
      </c>
      <c r="J16" s="383" t="str">
        <f>UPPER(IF(OR(I16="a",I16="as"),E15,IF(OR(I16="b",I16="bs"),E17,)))</f>
        <v>MUKERJI</v>
      </c>
      <c r="K16" s="383"/>
      <c r="L16" s="378"/>
      <c r="M16" s="419"/>
      <c r="N16" s="388"/>
      <c r="O16" s="388"/>
      <c r="P16" s="83"/>
      <c r="Q16" s="84"/>
      <c r="R16" s="47"/>
      <c r="T16" s="70" t="str">
        <f>'[2]SetUp Officials'!P30</f>
        <v>None</v>
      </c>
    </row>
    <row r="17" spans="1:18" s="48" customFormat="1" ht="9.6" customHeight="1">
      <c r="A17" s="380">
        <v>6</v>
      </c>
      <c r="B17" s="39">
        <f>IF($D17="","",VLOOKUP($D17,'[2]Men  Si Qual Draw Prep'!$A$7:$P$38,15))</f>
        <v>0</v>
      </c>
      <c r="C17" s="39">
        <f>IF($D17="","",VLOOKUP($D17,'[2]Men  Si Qual Draw Prep'!$A$7:$P$38,16))</f>
        <v>0</v>
      </c>
      <c r="D17" s="40">
        <v>19</v>
      </c>
      <c r="E17" s="39" t="str">
        <f>UPPER(IF($D17="","",VLOOKUP($D17,'[2]Men  Si Qual Draw Prep'!$A$7:$P$38,2)))</f>
        <v>BYE</v>
      </c>
      <c r="F17" s="39">
        <f>IF($D17="","",VLOOKUP($D17,'[2]Men  Si Qual Draw Prep'!$A$7:$P$38,3))</f>
        <v>0</v>
      </c>
      <c r="G17" s="39"/>
      <c r="H17" s="39">
        <f>IF($D17="","",VLOOKUP($D17,'[2]Men  Si Qual Draw Prep'!$A$7:$P$38,4))</f>
        <v>0</v>
      </c>
      <c r="I17" s="384"/>
      <c r="J17" s="378"/>
      <c r="K17" s="385"/>
      <c r="L17" s="378"/>
      <c r="M17" s="419"/>
      <c r="N17" s="388"/>
      <c r="O17" s="388"/>
      <c r="P17" s="83"/>
      <c r="Q17" s="84"/>
      <c r="R17" s="47"/>
    </row>
    <row r="18" spans="1:18" s="48" customFormat="1" ht="9.6" customHeight="1">
      <c r="A18" s="380"/>
      <c r="B18" s="51"/>
      <c r="C18" s="51"/>
      <c r="D18" s="68"/>
      <c r="E18" s="378"/>
      <c r="F18" s="378"/>
      <c r="G18" s="381"/>
      <c r="H18" s="378"/>
      <c r="I18" s="386"/>
      <c r="J18" s="58" t="s">
        <v>16</v>
      </c>
      <c r="K18" s="59" t="s">
        <v>159</v>
      </c>
      <c r="L18" s="383" t="str">
        <f>UPPER(IF(OR(K18="a",K18="as"),J16,IF(OR(K18="b",K18="bs"),J20,)))</f>
        <v>MUKERJI</v>
      </c>
      <c r="M18" s="387"/>
      <c r="N18" s="388"/>
      <c r="O18" s="388"/>
      <c r="P18" s="83"/>
      <c r="Q18" s="84"/>
      <c r="R18" s="47"/>
    </row>
    <row r="19" spans="1:18" s="48" customFormat="1" ht="9.6" customHeight="1">
      <c r="A19" s="380">
        <v>7</v>
      </c>
      <c r="B19" s="39">
        <f>IF($D19="","",VLOOKUP($D19,'[2]Men  Si Qual Draw Prep'!$A$7:$P$38,15))</f>
        <v>0</v>
      </c>
      <c r="C19" s="39">
        <f>IF($D19="","",VLOOKUP($D19,'[2]Men  Si Qual Draw Prep'!$A$7:$P$38,16))</f>
        <v>0</v>
      </c>
      <c r="D19" s="40">
        <v>9</v>
      </c>
      <c r="E19" s="39" t="str">
        <f>UPPER(IF($D19="","",VLOOKUP($D19,'[2]Men  Si Qual Draw Prep'!$A$7:$P$38,2)))</f>
        <v>NWOKOLO</v>
      </c>
      <c r="F19" s="39" t="str">
        <f>IF($D19="","",VLOOKUP($D19,'[2]Men  Si Qual Draw Prep'!$A$7:$P$38,3))</f>
        <v>Ebolum</v>
      </c>
      <c r="G19" s="39"/>
      <c r="H19" s="39">
        <f>IF($D19="","",VLOOKUP($D19,'[2]Men  Si Qual Draw Prep'!$A$7:$P$38,4))</f>
        <v>0</v>
      </c>
      <c r="I19" s="377"/>
      <c r="J19" s="378"/>
      <c r="K19" s="389"/>
      <c r="L19" s="378" t="s">
        <v>231</v>
      </c>
      <c r="M19" s="388"/>
      <c r="N19" s="388"/>
      <c r="O19" s="388"/>
      <c r="P19" s="83"/>
      <c r="Q19" s="84"/>
      <c r="R19" s="47"/>
    </row>
    <row r="20" spans="1:18" s="48" customFormat="1" ht="9.6" customHeight="1">
      <c r="A20" s="380"/>
      <c r="B20" s="51"/>
      <c r="C20" s="51"/>
      <c r="D20" s="51"/>
      <c r="E20" s="378"/>
      <c r="F20" s="378"/>
      <c r="G20" s="381"/>
      <c r="H20" s="58" t="s">
        <v>16</v>
      </c>
      <c r="I20" s="382" t="s">
        <v>18</v>
      </c>
      <c r="J20" s="383" t="str">
        <f>UPPER(IF(OR(I20="a",I20="as"),E19,IF(OR(I20="b",I20="bs"),E21,)))</f>
        <v>NWOKOLO</v>
      </c>
      <c r="K20" s="391"/>
      <c r="L20" s="378"/>
      <c r="M20" s="388"/>
      <c r="N20" s="388"/>
      <c r="O20" s="388"/>
      <c r="P20" s="83"/>
      <c r="Q20" s="84"/>
      <c r="R20" s="47"/>
    </row>
    <row r="21" spans="1:18" s="48" customFormat="1" ht="9.6" customHeight="1">
      <c r="A21" s="376">
        <v>8</v>
      </c>
      <c r="B21" s="39">
        <f>IF($D21="","",VLOOKUP($D21,'[2]Men  Si Qual Draw Prep'!$A$7:$P$38,15))</f>
        <v>0</v>
      </c>
      <c r="C21" s="39">
        <f>IF($D21="","",VLOOKUP($D21,'[2]Men  Si Qual Draw Prep'!$A$7:$P$38,16))</f>
        <v>0</v>
      </c>
      <c r="D21" s="40">
        <v>19</v>
      </c>
      <c r="E21" s="39" t="str">
        <f>UPPER(IF($D21="","",VLOOKUP($D21,'[2]Men  Si Qual Draw Prep'!$A$7:$P$38,2)))</f>
        <v>BYE</v>
      </c>
      <c r="F21" s="41">
        <f>IF($D21="","",VLOOKUP($D21,'[2]Men  Si Qual Draw Prep'!$A$7:$P$38,3))</f>
        <v>0</v>
      </c>
      <c r="G21" s="41"/>
      <c r="H21" s="41">
        <f>IF($D21="","",VLOOKUP($D21,'[2]Men  Si Qual Draw Prep'!$A$7:$P$38,4))</f>
        <v>0</v>
      </c>
      <c r="I21" s="392"/>
      <c r="J21" s="378"/>
      <c r="K21" s="378"/>
      <c r="L21" s="378"/>
      <c r="M21" s="388"/>
      <c r="N21" s="388"/>
      <c r="O21" s="388"/>
      <c r="P21" s="83"/>
      <c r="Q21" s="84"/>
      <c r="R21" s="47"/>
    </row>
    <row r="22" spans="1:18" s="48" customFormat="1" ht="9.6" customHeight="1">
      <c r="A22" s="380"/>
      <c r="B22" s="51"/>
      <c r="C22" s="51"/>
      <c r="D22" s="51"/>
      <c r="E22" s="393"/>
      <c r="F22" s="393"/>
      <c r="G22" s="397"/>
      <c r="H22" s="393"/>
      <c r="I22" s="386"/>
      <c r="J22" s="378"/>
      <c r="K22" s="378"/>
      <c r="L22" s="378"/>
      <c r="M22" s="388"/>
      <c r="N22" s="388"/>
      <c r="O22" s="388"/>
      <c r="P22" s="83"/>
      <c r="Q22" s="84"/>
      <c r="R22" s="47"/>
    </row>
    <row r="23" spans="1:18" s="48" customFormat="1" ht="9.6" customHeight="1">
      <c r="A23" s="376">
        <v>9</v>
      </c>
      <c r="B23" s="39">
        <f>IF($D23="","",VLOOKUP($D23,'[2]Men  Si Qual Draw Prep'!$A$7:$P$38,15))</f>
        <v>0</v>
      </c>
      <c r="C23" s="39">
        <f>IF($D23="","",VLOOKUP($D23,'[2]Men  Si Qual Draw Prep'!$A$7:$P$38,16))</f>
        <v>0</v>
      </c>
      <c r="D23" s="40">
        <v>3</v>
      </c>
      <c r="E23" s="41" t="str">
        <f>UPPER(IF($D23="","",VLOOKUP($D23,'[2]Men  Si Qual Draw Prep'!$A$7:$P$38,2)))</f>
        <v>BRUCE</v>
      </c>
      <c r="F23" s="41" t="str">
        <f>IF($D23="","",VLOOKUP($D23,'[2]Men  Si Qual Draw Prep'!$A$7:$P$38,3))</f>
        <v>Brendon</v>
      </c>
      <c r="G23" s="41"/>
      <c r="H23" s="41">
        <f>IF($D23="","",VLOOKUP($D23,'[2]Men  Si Qual Draw Prep'!$A$7:$P$38,4))</f>
        <v>0</v>
      </c>
      <c r="I23" s="377"/>
      <c r="J23" s="378"/>
      <c r="K23" s="378"/>
      <c r="L23" s="378"/>
      <c r="M23" s="388"/>
      <c r="N23" s="388"/>
      <c r="O23" s="388"/>
      <c r="P23" s="83"/>
      <c r="Q23" s="84"/>
      <c r="R23" s="47"/>
    </row>
    <row r="24" spans="1:18" s="48" customFormat="1" ht="9.6" customHeight="1">
      <c r="A24" s="380"/>
      <c r="B24" s="51"/>
      <c r="C24" s="51"/>
      <c r="D24" s="51"/>
      <c r="E24" s="378"/>
      <c r="F24" s="378"/>
      <c r="G24" s="381"/>
      <c r="H24" s="58" t="s">
        <v>16</v>
      </c>
      <c r="I24" s="382" t="s">
        <v>17</v>
      </c>
      <c r="J24" s="383" t="str">
        <f>UPPER(IF(OR(I24="a",I24="as"),E23,IF(OR(I24="b",I24="bs"),E25,)))</f>
        <v>BRUCE</v>
      </c>
      <c r="K24" s="383"/>
      <c r="L24" s="378"/>
      <c r="M24" s="388"/>
      <c r="N24" s="388"/>
      <c r="O24" s="388"/>
      <c r="P24" s="83"/>
      <c r="Q24" s="84"/>
      <c r="R24" s="47"/>
    </row>
    <row r="25" spans="1:18" s="48" customFormat="1" ht="9.6" customHeight="1">
      <c r="A25" s="380">
        <v>10</v>
      </c>
      <c r="B25" s="39">
        <f>IF($D25="","",VLOOKUP($D25,'[2]Men  Si Qual Draw Prep'!$A$7:$P$38,15))</f>
        <v>0</v>
      </c>
      <c r="C25" s="39">
        <f>IF($D25="","",VLOOKUP($D25,'[2]Men  Si Qual Draw Prep'!$A$7:$P$38,16))</f>
        <v>0</v>
      </c>
      <c r="D25" s="40">
        <v>19</v>
      </c>
      <c r="E25" s="39" t="str">
        <f>UPPER(IF($D25="","",VLOOKUP($D25,'[2]Men  Si Qual Draw Prep'!$A$7:$P$38,2)))</f>
        <v>BYE</v>
      </c>
      <c r="F25" s="39">
        <f>IF($D25="","",VLOOKUP($D25,'[2]Men  Si Qual Draw Prep'!$A$7:$P$38,3))</f>
        <v>0</v>
      </c>
      <c r="G25" s="39"/>
      <c r="H25" s="39">
        <f>IF($D25="","",VLOOKUP($D25,'[2]Men  Si Qual Draw Prep'!$A$7:$P$38,4))</f>
        <v>0</v>
      </c>
      <c r="I25" s="384"/>
      <c r="J25" s="378"/>
      <c r="K25" s="385"/>
      <c r="L25" s="378"/>
      <c r="M25" s="388"/>
      <c r="N25" s="388"/>
      <c r="O25" s="388"/>
      <c r="P25" s="83"/>
      <c r="Q25" s="84"/>
      <c r="R25" s="47"/>
    </row>
    <row r="26" spans="1:18" s="48" customFormat="1" ht="9.6" customHeight="1">
      <c r="A26" s="380"/>
      <c r="B26" s="51"/>
      <c r="C26" s="51"/>
      <c r="D26" s="68"/>
      <c r="E26" s="378"/>
      <c r="F26" s="378"/>
      <c r="G26" s="381"/>
      <c r="H26" s="378"/>
      <c r="I26" s="386"/>
      <c r="J26" s="58" t="s">
        <v>16</v>
      </c>
      <c r="K26" s="59" t="s">
        <v>159</v>
      </c>
      <c r="L26" s="383" t="str">
        <f>UPPER(IF(OR(K26="a",K26="as"),J24,IF(OR(K26="b",K26="bs"),J28,)))</f>
        <v>BRUCE</v>
      </c>
      <c r="M26" s="387"/>
      <c r="N26" s="388"/>
      <c r="O26" s="388"/>
      <c r="P26" s="83"/>
      <c r="Q26" s="84"/>
      <c r="R26" s="47"/>
    </row>
    <row r="27" spans="1:18" s="48" customFormat="1" ht="9.6" customHeight="1">
      <c r="A27" s="380">
        <v>11</v>
      </c>
      <c r="B27" s="39">
        <f>IF($D27="","",VLOOKUP($D27,'[2]Men  Si Qual Draw Prep'!$A$7:$P$38,15))</f>
        <v>0</v>
      </c>
      <c r="C27" s="39">
        <f>IF($D27="","",VLOOKUP($D27,'[2]Men  Si Qual Draw Prep'!$A$7:$P$38,16))</f>
        <v>0</v>
      </c>
      <c r="D27" s="40">
        <v>17</v>
      </c>
      <c r="E27" s="39" t="str">
        <f>UPPER(IF($D27="","",VLOOKUP($D27,'[2]Men  Si Qual Draw Prep'!$A$7:$P$38,2)))</f>
        <v>ANGUS</v>
      </c>
      <c r="F27" s="39" t="str">
        <f>IF($D27="","",VLOOKUP($D27,'[2]Men  Si Qual Draw Prep'!$A$7:$P$38,3))</f>
        <v>Danyel</v>
      </c>
      <c r="G27" s="39"/>
      <c r="H27" s="39">
        <f>IF($D27="","",VLOOKUP($D27,'[2]Men  Si Qual Draw Prep'!$A$7:$P$38,4))</f>
        <v>0</v>
      </c>
      <c r="I27" s="377"/>
      <c r="J27" s="378"/>
      <c r="K27" s="389"/>
      <c r="L27" s="378" t="s">
        <v>232</v>
      </c>
      <c r="M27" s="418"/>
      <c r="N27" s="388"/>
      <c r="O27" s="388"/>
      <c r="P27" s="83"/>
      <c r="Q27" s="84"/>
      <c r="R27" s="47"/>
    </row>
    <row r="28" spans="1:18" s="48" customFormat="1" ht="9.6" customHeight="1">
      <c r="A28" s="376"/>
      <c r="B28" s="51"/>
      <c r="C28" s="51"/>
      <c r="D28" s="68"/>
      <c r="E28" s="378"/>
      <c r="F28" s="378"/>
      <c r="G28" s="381"/>
      <c r="H28" s="58" t="s">
        <v>16</v>
      </c>
      <c r="I28" s="382" t="s">
        <v>18</v>
      </c>
      <c r="J28" s="383" t="str">
        <f>UPPER(IF(OR(I28="a",I28="as"),E27,IF(OR(I28="b",I28="bs"),E29,)))</f>
        <v>ANGUS</v>
      </c>
      <c r="K28" s="391"/>
      <c r="L28" s="378"/>
      <c r="M28" s="419"/>
      <c r="N28" s="388"/>
      <c r="O28" s="388"/>
      <c r="P28" s="83"/>
      <c r="Q28" s="84"/>
      <c r="R28" s="47"/>
    </row>
    <row r="29" spans="1:18" s="48" customFormat="1" ht="9.6" customHeight="1">
      <c r="A29" s="376">
        <v>12</v>
      </c>
      <c r="B29" s="39">
        <f>IF($D29="","",VLOOKUP($D29,'[2]Men  Si Qual Draw Prep'!$A$7:$P$38,15))</f>
        <v>0</v>
      </c>
      <c r="C29" s="39">
        <f>IF($D29="","",VLOOKUP($D29,'[2]Men  Si Qual Draw Prep'!$A$7:$P$38,16))</f>
        <v>0</v>
      </c>
      <c r="D29" s="40">
        <v>19</v>
      </c>
      <c r="E29" s="39" t="str">
        <f>UPPER(IF($D29="","",VLOOKUP($D29,'[2]Men  Si Qual Draw Prep'!$A$7:$P$38,2)))</f>
        <v>BYE</v>
      </c>
      <c r="F29" s="41">
        <f>IF($D29="","",VLOOKUP($D29,'[2]Men  Si Qual Draw Prep'!$A$7:$P$38,3))</f>
        <v>0</v>
      </c>
      <c r="G29" s="41"/>
      <c r="H29" s="41">
        <f>IF($D29="","",VLOOKUP($D29,'[2]Men  Si Qual Draw Prep'!$A$7:$P$38,4))</f>
        <v>0</v>
      </c>
      <c r="I29" s="392"/>
      <c r="J29" s="378"/>
      <c r="K29" s="378"/>
      <c r="L29" s="378"/>
      <c r="M29" s="419"/>
      <c r="N29" s="388"/>
      <c r="O29" s="388"/>
      <c r="P29" s="83"/>
      <c r="Q29" s="84"/>
      <c r="R29" s="47"/>
    </row>
    <row r="30" spans="1:18" s="48" customFormat="1" ht="9.6" customHeight="1">
      <c r="A30" s="380"/>
      <c r="B30" s="51"/>
      <c r="C30" s="51"/>
      <c r="D30" s="68"/>
      <c r="E30" s="378"/>
      <c r="F30" s="378"/>
      <c r="G30" s="381"/>
      <c r="H30" s="393"/>
      <c r="I30" s="386"/>
      <c r="J30" s="378"/>
      <c r="K30" s="378"/>
      <c r="L30" s="378"/>
      <c r="M30" s="419"/>
      <c r="N30" s="420" t="str">
        <f>UPPER(IF(OR(M30="a",M30="as"),L26,IF(OR(M30="b",M30="bs"),L34,)))</f>
        <v/>
      </c>
      <c r="O30" s="419"/>
      <c r="P30" s="83"/>
      <c r="Q30" s="84"/>
      <c r="R30" s="47"/>
    </row>
    <row r="31" spans="1:18" s="48" customFormat="1" ht="9.6" customHeight="1">
      <c r="A31" s="376">
        <v>13</v>
      </c>
      <c r="B31" s="39">
        <f>IF($D31="","",VLOOKUP($D31,'[2]Men  Si Qual Draw Prep'!$A$7:$P$38,15))</f>
        <v>0</v>
      </c>
      <c r="C31" s="39">
        <f>IF($D31="","",VLOOKUP($D31,'[2]Men  Si Qual Draw Prep'!$A$7:$P$38,16))</f>
        <v>0</v>
      </c>
      <c r="D31" s="40">
        <v>4</v>
      </c>
      <c r="E31" s="41" t="str">
        <f>UPPER(IF($D31="","",VLOOKUP($D31,'[2]Men  Si Qual Draw Prep'!$A$7:$P$38,2)))</f>
        <v>RAMKISSON</v>
      </c>
      <c r="F31" s="41" t="str">
        <f>IF($D31="","",VLOOKUP($D31,'[2]Men  Si Qual Draw Prep'!$A$7:$P$38,3))</f>
        <v>Adam</v>
      </c>
      <c r="G31" s="41"/>
      <c r="H31" s="41">
        <f>IF($D31="","",VLOOKUP($D31,'[2]Men  Si Qual Draw Prep'!$A$7:$P$38,4))</f>
        <v>0</v>
      </c>
      <c r="I31" s="394"/>
      <c r="J31" s="378"/>
      <c r="K31" s="378"/>
      <c r="L31" s="378"/>
      <c r="M31" s="419"/>
      <c r="N31" s="378"/>
      <c r="O31" s="388"/>
      <c r="P31" s="83"/>
      <c r="Q31" s="84"/>
      <c r="R31" s="47"/>
    </row>
    <row r="32" spans="1:18" s="48" customFormat="1" ht="9.6" customHeight="1">
      <c r="A32" s="380"/>
      <c r="B32" s="51"/>
      <c r="C32" s="51"/>
      <c r="D32" s="68"/>
      <c r="E32" s="378"/>
      <c r="F32" s="378"/>
      <c r="G32" s="381"/>
      <c r="H32" s="58" t="s">
        <v>16</v>
      </c>
      <c r="I32" s="382" t="s">
        <v>17</v>
      </c>
      <c r="J32" s="383" t="str">
        <f>UPPER(IF(OR(I32="a",I32="as"),E31,IF(OR(I32="b",I32="bs"),E33,)))</f>
        <v>RAMKISSON</v>
      </c>
      <c r="K32" s="383"/>
      <c r="L32" s="378"/>
      <c r="M32" s="419"/>
      <c r="N32" s="388"/>
      <c r="O32" s="388"/>
      <c r="P32" s="83"/>
      <c r="Q32" s="84"/>
      <c r="R32" s="47"/>
    </row>
    <row r="33" spans="1:18" s="48" customFormat="1" ht="9.6" customHeight="1">
      <c r="A33" s="380">
        <v>14</v>
      </c>
      <c r="B33" s="39">
        <f>IF($D33="","",VLOOKUP($D33,'[2]Men  Si Qual Draw Prep'!$A$7:$P$38,15))</f>
        <v>0</v>
      </c>
      <c r="C33" s="39">
        <f>IF($D33="","",VLOOKUP($D33,'[2]Men  Si Qual Draw Prep'!$A$7:$P$38,16))</f>
        <v>0</v>
      </c>
      <c r="D33" s="40">
        <v>19</v>
      </c>
      <c r="E33" s="39" t="str">
        <f>UPPER(IF($D33="","",VLOOKUP($D33,'[2]Men  Si Qual Draw Prep'!$A$7:$P$38,2)))</f>
        <v>BYE</v>
      </c>
      <c r="F33" s="39">
        <f>IF($D33="","",VLOOKUP($D33,'[2]Men  Si Qual Draw Prep'!$A$7:$P$38,3))</f>
        <v>0</v>
      </c>
      <c r="G33" s="39"/>
      <c r="H33" s="39">
        <f>IF($D33="","",VLOOKUP($D33,'[2]Men  Si Qual Draw Prep'!$A$7:$P$38,4))</f>
        <v>0</v>
      </c>
      <c r="I33" s="384"/>
      <c r="J33" s="378"/>
      <c r="K33" s="385"/>
      <c r="L33" s="378"/>
      <c r="M33" s="419"/>
      <c r="N33" s="388"/>
      <c r="O33" s="388"/>
      <c r="P33" s="83"/>
      <c r="Q33" s="84"/>
      <c r="R33" s="47"/>
    </row>
    <row r="34" spans="1:18" s="48" customFormat="1" ht="9.6" customHeight="1">
      <c r="A34" s="380"/>
      <c r="B34" s="51"/>
      <c r="C34" s="51"/>
      <c r="D34" s="68"/>
      <c r="E34" s="378"/>
      <c r="F34" s="378"/>
      <c r="G34" s="381"/>
      <c r="H34" s="378"/>
      <c r="I34" s="386"/>
      <c r="J34" s="58" t="s">
        <v>16</v>
      </c>
      <c r="K34" s="59" t="s">
        <v>159</v>
      </c>
      <c r="L34" s="383" t="str">
        <f>UPPER(IF(OR(K34="a",K34="as"),J32,IF(OR(K34="b",K34="bs"),J36,)))</f>
        <v>RAMKISSON</v>
      </c>
      <c r="M34" s="387"/>
      <c r="N34" s="388"/>
      <c r="O34" s="388"/>
      <c r="P34" s="83"/>
      <c r="Q34" s="84"/>
      <c r="R34" s="47"/>
    </row>
    <row r="35" spans="1:18" s="48" customFormat="1" ht="9.6" customHeight="1">
      <c r="A35" s="380">
        <v>15</v>
      </c>
      <c r="B35" s="39">
        <f>IF($D35="","",VLOOKUP($D35,'[2]Men  Si Qual Draw Prep'!$A$7:$P$38,15))</f>
        <v>0</v>
      </c>
      <c r="C35" s="39">
        <f>IF($D35="","",VLOOKUP($D35,'[2]Men  Si Qual Draw Prep'!$A$7:$P$38,16))</f>
        <v>0</v>
      </c>
      <c r="D35" s="40">
        <v>14</v>
      </c>
      <c r="E35" s="39" t="str">
        <f>UPPER(IF($D35="","",VLOOKUP($D35,'[2]Men  Si Qual Draw Prep'!$A$7:$P$38,2)))</f>
        <v>WEST</v>
      </c>
      <c r="F35" s="39" t="str">
        <f>IF($D35="","",VLOOKUP($D35,'[2]Men  Si Qual Draw Prep'!$A$7:$P$38,3))</f>
        <v>Michael</v>
      </c>
      <c r="G35" s="39"/>
      <c r="H35" s="39">
        <f>IF($D35="","",VLOOKUP($D35,'[2]Men  Si Qual Draw Prep'!$A$7:$P$38,4))</f>
        <v>0</v>
      </c>
      <c r="I35" s="377"/>
      <c r="J35" s="378"/>
      <c r="K35" s="389"/>
      <c r="L35" s="378" t="s">
        <v>222</v>
      </c>
      <c r="M35" s="388"/>
      <c r="N35" s="388"/>
      <c r="O35" s="388"/>
      <c r="P35" s="83"/>
      <c r="Q35" s="84"/>
      <c r="R35" s="47"/>
    </row>
    <row r="36" spans="1:18" s="48" customFormat="1" ht="9.6" customHeight="1">
      <c r="A36" s="380"/>
      <c r="B36" s="51"/>
      <c r="C36" s="51"/>
      <c r="D36" s="51"/>
      <c r="E36" s="378"/>
      <c r="F36" s="378"/>
      <c r="G36" s="381"/>
      <c r="H36" s="58" t="s">
        <v>16</v>
      </c>
      <c r="I36" s="382" t="s">
        <v>18</v>
      </c>
      <c r="J36" s="383" t="str">
        <f>UPPER(IF(OR(I36="a",I36="as"),E35,IF(OR(I36="b",I36="bs"),E37,)))</f>
        <v>WEST</v>
      </c>
      <c r="K36" s="391"/>
      <c r="L36" s="378"/>
      <c r="M36" s="388"/>
      <c r="N36" s="388"/>
      <c r="O36" s="388"/>
      <c r="P36" s="83"/>
      <c r="Q36" s="84"/>
      <c r="R36" s="47"/>
    </row>
    <row r="37" spans="1:18" s="48" customFormat="1" ht="9.6" customHeight="1">
      <c r="A37" s="376">
        <v>16</v>
      </c>
      <c r="B37" s="39">
        <f>IF($D37="","",VLOOKUP($D37,'[2]Men  Si Qual Draw Prep'!$A$7:$P$38,15))</f>
        <v>0</v>
      </c>
      <c r="C37" s="39">
        <f>IF($D37="","",VLOOKUP($D37,'[2]Men  Si Qual Draw Prep'!$A$7:$P$38,16))</f>
        <v>0</v>
      </c>
      <c r="D37" s="40">
        <v>19</v>
      </c>
      <c r="E37" s="39" t="str">
        <f>UPPER(IF($D37="","",VLOOKUP($D37,'[2]Men  Si Qual Draw Prep'!$A$7:$P$38,2)))</f>
        <v>BYE</v>
      </c>
      <c r="F37" s="41">
        <f>IF($D37="","",VLOOKUP($D37,'[2]Men  Si Qual Draw Prep'!$A$7:$P$38,3))</f>
        <v>0</v>
      </c>
      <c r="G37" s="41"/>
      <c r="H37" s="41">
        <f>IF($D37="","",VLOOKUP($D37,'[2]Men  Si Qual Draw Prep'!$A$7:$P$38,4))</f>
        <v>0</v>
      </c>
      <c r="I37" s="392"/>
      <c r="J37" s="378"/>
      <c r="K37" s="378"/>
      <c r="L37" s="378"/>
      <c r="M37" s="388"/>
      <c r="N37" s="388"/>
      <c r="O37" s="388"/>
      <c r="P37" s="83"/>
      <c r="Q37" s="84"/>
      <c r="R37" s="47"/>
    </row>
    <row r="38" spans="1:18" s="48" customFormat="1" ht="9.6" customHeight="1">
      <c r="A38" s="380"/>
      <c r="B38" s="51"/>
      <c r="C38" s="51"/>
      <c r="D38" s="51"/>
      <c r="E38" s="378"/>
      <c r="F38" s="378"/>
      <c r="G38" s="381"/>
      <c r="H38" s="378"/>
      <c r="I38" s="386"/>
      <c r="J38" s="378"/>
      <c r="K38" s="378"/>
      <c r="L38" s="378"/>
      <c r="M38" s="388"/>
      <c r="N38" s="388"/>
      <c r="O38" s="388"/>
      <c r="P38" s="83"/>
      <c r="Q38" s="84"/>
      <c r="R38" s="47"/>
    </row>
    <row r="39" spans="1:18" s="48" customFormat="1" ht="9.6" customHeight="1">
      <c r="A39" s="376">
        <v>17</v>
      </c>
      <c r="B39" s="39">
        <f>IF($D39="","",VLOOKUP($D39,'[2]Men  Si Qual Draw Prep'!$A$7:$P$38,15))</f>
        <v>0</v>
      </c>
      <c r="C39" s="39">
        <f>IF($D39="","",VLOOKUP($D39,'[2]Men  Si Qual Draw Prep'!$A$7:$P$38,16))</f>
        <v>0</v>
      </c>
      <c r="D39" s="40">
        <v>5</v>
      </c>
      <c r="E39" s="41" t="str">
        <f>UPPER(IF($D39="","",VLOOKUP($D39,'[2]Men  Si Qual Draw Prep'!$A$7:$P$38,2)))</f>
        <v>CHAN</v>
      </c>
      <c r="F39" s="41" t="str">
        <f>IF($D39="","",VLOOKUP($D39,'[2]Men  Si Qual Draw Prep'!$A$7:$P$38,3))</f>
        <v>Aaron</v>
      </c>
      <c r="G39" s="41"/>
      <c r="H39" s="41">
        <f>IF($D39="","",VLOOKUP($D39,'[2]Men  Si Qual Draw Prep'!$A$7:$P$38,4))</f>
        <v>0</v>
      </c>
      <c r="I39" s="377"/>
      <c r="J39" s="378"/>
      <c r="K39" s="378"/>
      <c r="L39" s="378"/>
      <c r="M39" s="388"/>
      <c r="N39" s="388"/>
      <c r="O39" s="388"/>
      <c r="P39" s="421"/>
      <c r="Q39" s="84"/>
      <c r="R39" s="47"/>
    </row>
    <row r="40" spans="1:18" s="48" customFormat="1" ht="9.6" customHeight="1">
      <c r="A40" s="380"/>
      <c r="B40" s="51"/>
      <c r="C40" s="51"/>
      <c r="D40" s="51"/>
      <c r="E40" s="378"/>
      <c r="F40" s="378"/>
      <c r="G40" s="381"/>
      <c r="H40" s="58" t="s">
        <v>16</v>
      </c>
      <c r="I40" s="382" t="s">
        <v>17</v>
      </c>
      <c r="J40" s="383" t="str">
        <f>UPPER(IF(OR(I40="a",I40="as"),E39,IF(OR(I40="b",I40="bs"),E41,)))</f>
        <v>CHAN</v>
      </c>
      <c r="K40" s="383"/>
      <c r="L40" s="378"/>
      <c r="M40" s="388"/>
      <c r="N40" s="388"/>
      <c r="O40" s="388"/>
      <c r="P40" s="422"/>
      <c r="Q40" s="423"/>
      <c r="R40" s="47"/>
    </row>
    <row r="41" spans="1:18" s="48" customFormat="1" ht="9.6" customHeight="1">
      <c r="A41" s="380">
        <v>18</v>
      </c>
      <c r="B41" s="39">
        <f>IF($D41="","",VLOOKUP($D41,'[2]Men  Si Qual Draw Prep'!$A$7:$P$38,15))</f>
        <v>0</v>
      </c>
      <c r="C41" s="39">
        <f>IF($D41="","",VLOOKUP($D41,'[2]Men  Si Qual Draw Prep'!$A$7:$P$38,16))</f>
        <v>0</v>
      </c>
      <c r="D41" s="40">
        <v>19</v>
      </c>
      <c r="E41" s="39" t="str">
        <f>UPPER(IF($D41="","",VLOOKUP($D41,'[2]Men  Si Qual Draw Prep'!$A$7:$P$38,2)))</f>
        <v>BYE</v>
      </c>
      <c r="F41" s="39">
        <f>IF($D41="","",VLOOKUP($D41,'[2]Men  Si Qual Draw Prep'!$A$7:$P$38,3))</f>
        <v>0</v>
      </c>
      <c r="G41" s="39"/>
      <c r="H41" s="39">
        <f>IF($D41="","",VLOOKUP($D41,'[2]Men  Si Qual Draw Prep'!$A$7:$P$38,4))</f>
        <v>0</v>
      </c>
      <c r="I41" s="384"/>
      <c r="J41" s="378"/>
      <c r="K41" s="385"/>
      <c r="L41" s="378"/>
      <c r="M41" s="388"/>
      <c r="N41" s="388"/>
      <c r="O41" s="388"/>
      <c r="P41" s="83"/>
      <c r="Q41" s="84"/>
      <c r="R41" s="47"/>
    </row>
    <row r="42" spans="1:18" s="48" customFormat="1" ht="9.6" customHeight="1">
      <c r="A42" s="380"/>
      <c r="B42" s="51"/>
      <c r="C42" s="51"/>
      <c r="D42" s="68"/>
      <c r="E42" s="378"/>
      <c r="F42" s="378"/>
      <c r="G42" s="381"/>
      <c r="H42" s="378"/>
      <c r="I42" s="386"/>
      <c r="J42" s="58" t="s">
        <v>16</v>
      </c>
      <c r="K42" s="59" t="s">
        <v>159</v>
      </c>
      <c r="L42" s="383" t="str">
        <f>UPPER(IF(OR(K42="a",K42="as"),J40,IF(OR(K42="b",K42="bs"),J44,)))</f>
        <v>CHAN</v>
      </c>
      <c r="M42" s="387"/>
      <c r="N42" s="388"/>
      <c r="O42" s="388"/>
      <c r="P42" s="83"/>
      <c r="Q42" s="84"/>
      <c r="R42" s="47"/>
    </row>
    <row r="43" spans="1:18" s="48" customFormat="1" ht="9.6" customHeight="1">
      <c r="A43" s="380">
        <v>19</v>
      </c>
      <c r="B43" s="39">
        <f>IF($D43="","",VLOOKUP($D43,'[2]Men  Si Qual Draw Prep'!$A$7:$P$38,15))</f>
        <v>0</v>
      </c>
      <c r="C43" s="39">
        <f>IF($D43="","",VLOOKUP($D43,'[2]Men  Si Qual Draw Prep'!$A$7:$P$38,16))</f>
        <v>0</v>
      </c>
      <c r="D43" s="40">
        <v>19</v>
      </c>
      <c r="E43" s="39" t="str">
        <f>UPPER(IF($D43="","",VLOOKUP($D43,'[2]Men  Si Qual Draw Prep'!$A$7:$P$38,2)))</f>
        <v>BYE</v>
      </c>
      <c r="F43" s="39">
        <f>IF($D43="","",VLOOKUP($D43,'[2]Men  Si Qual Draw Prep'!$A$7:$P$38,3))</f>
        <v>0</v>
      </c>
      <c r="G43" s="39"/>
      <c r="H43" s="39">
        <f>IF($D43="","",VLOOKUP($D43,'[2]Men  Si Qual Draw Prep'!$A$7:$P$38,4))</f>
        <v>0</v>
      </c>
      <c r="I43" s="377"/>
      <c r="J43" s="378"/>
      <c r="K43" s="389"/>
      <c r="L43" s="378" t="s">
        <v>92</v>
      </c>
      <c r="M43" s="418"/>
      <c r="N43" s="388"/>
      <c r="O43" s="388"/>
      <c r="P43" s="83"/>
      <c r="Q43" s="84"/>
      <c r="R43" s="47"/>
    </row>
    <row r="44" spans="1:18" s="48" customFormat="1" ht="9.6" customHeight="1">
      <c r="A44" s="380"/>
      <c r="B44" s="51"/>
      <c r="C44" s="51"/>
      <c r="D44" s="68"/>
      <c r="E44" s="378"/>
      <c r="F44" s="378"/>
      <c r="G44" s="381"/>
      <c r="H44" s="58" t="s">
        <v>16</v>
      </c>
      <c r="I44" s="382" t="s">
        <v>19</v>
      </c>
      <c r="J44" s="383" t="str">
        <f>UPPER(IF(OR(I44="a",I44="as"),E43,IF(OR(I44="b",I44="bs"),E45,)))</f>
        <v>SANDY</v>
      </c>
      <c r="K44" s="391"/>
      <c r="L44" s="378"/>
      <c r="M44" s="419"/>
      <c r="N44" s="388"/>
      <c r="O44" s="388"/>
      <c r="P44" s="83"/>
      <c r="Q44" s="84"/>
      <c r="R44" s="47"/>
    </row>
    <row r="45" spans="1:18" s="48" customFormat="1" ht="9.6" customHeight="1">
      <c r="A45" s="376">
        <v>20</v>
      </c>
      <c r="B45" s="39">
        <f>IF($D45="","",VLOOKUP($D45,'[2]Men  Si Qual Draw Prep'!$A$7:$P$38,15))</f>
        <v>0</v>
      </c>
      <c r="C45" s="39">
        <f>IF($D45="","",VLOOKUP($D45,'[2]Men  Si Qual Draw Prep'!$A$7:$P$38,16))</f>
        <v>0</v>
      </c>
      <c r="D45" s="40">
        <v>16</v>
      </c>
      <c r="E45" s="39" t="str">
        <f>UPPER(IF($D45="","",VLOOKUP($D45,'[2]Men  Si Qual Draw Prep'!$A$7:$P$38,2)))</f>
        <v>SANDY</v>
      </c>
      <c r="F45" s="39" t="str">
        <f>IF($D45="","",VLOOKUP($D45,'[2]Men  Si Qual Draw Prep'!$A$7:$P$38,3))</f>
        <v>Clint</v>
      </c>
      <c r="G45" s="39"/>
      <c r="H45" s="41">
        <f>IF($D45="","",VLOOKUP($D45,'[2]Men  Si Qual Draw Prep'!$A$7:$P$38,4))</f>
        <v>0</v>
      </c>
      <c r="I45" s="392"/>
      <c r="J45" s="378"/>
      <c r="K45" s="378"/>
      <c r="L45" s="378"/>
      <c r="M45" s="419"/>
      <c r="N45" s="388"/>
      <c r="O45" s="388"/>
      <c r="P45" s="83"/>
      <c r="Q45" s="84"/>
      <c r="R45" s="47"/>
    </row>
    <row r="46" spans="1:18" s="48" customFormat="1" ht="9.6" customHeight="1">
      <c r="A46" s="380"/>
      <c r="B46" s="51"/>
      <c r="C46" s="51"/>
      <c r="D46" s="68"/>
      <c r="E46" s="378"/>
      <c r="F46" s="378"/>
      <c r="G46" s="381"/>
      <c r="H46" s="393"/>
      <c r="I46" s="386"/>
      <c r="J46" s="378"/>
      <c r="K46" s="378"/>
      <c r="L46" s="378"/>
      <c r="M46" s="419"/>
      <c r="N46" s="420" t="str">
        <f>UPPER(IF(OR(M46="a",M46="as"),L42,IF(OR(M46="b",M46="bs"),L50,)))</f>
        <v/>
      </c>
      <c r="O46" s="419"/>
      <c r="P46" s="83"/>
      <c r="Q46" s="84"/>
      <c r="R46" s="47"/>
    </row>
    <row r="47" spans="1:18" s="48" customFormat="1" ht="9.6" customHeight="1">
      <c r="A47" s="376">
        <v>21</v>
      </c>
      <c r="B47" s="39">
        <f>IF($D47="","",VLOOKUP($D47,'[2]Men  Si Qual Draw Prep'!$A$7:$P$38,15))</f>
        <v>0</v>
      </c>
      <c r="C47" s="39">
        <f>IF($D47="","",VLOOKUP($D47,'[2]Men  Si Qual Draw Prep'!$A$7:$P$38,16))</f>
        <v>0</v>
      </c>
      <c r="D47" s="40">
        <v>6</v>
      </c>
      <c r="E47" s="41" t="str">
        <f>UPPER(IF($D47="","",VLOOKUP($D47,'[2]Men  Si Qual Draw Prep'!$A$7:$P$38,2)))</f>
        <v>JEARY`</v>
      </c>
      <c r="F47" s="41" t="str">
        <f>IF($D47="","",VLOOKUP($D47,'[2]Men  Si Qual Draw Prep'!$A$7:$P$38,3))</f>
        <v>Ethan</v>
      </c>
      <c r="G47" s="41"/>
      <c r="H47" s="41">
        <f>IF($D47="","",VLOOKUP($D47,'[2]Men  Si Qual Draw Prep'!$A$7:$P$38,4))</f>
        <v>0</v>
      </c>
      <c r="I47" s="394"/>
      <c r="J47" s="378"/>
      <c r="K47" s="378"/>
      <c r="L47" s="378"/>
      <c r="M47" s="419"/>
      <c r="N47" s="378"/>
      <c r="O47" s="388"/>
      <c r="P47" s="83"/>
      <c r="Q47" s="84"/>
      <c r="R47" s="47"/>
    </row>
    <row r="48" spans="1:18" s="48" customFormat="1" ht="9.6" customHeight="1">
      <c r="A48" s="380"/>
      <c r="B48" s="51"/>
      <c r="C48" s="51"/>
      <c r="D48" s="68"/>
      <c r="E48" s="378"/>
      <c r="F48" s="378"/>
      <c r="G48" s="381"/>
      <c r="H48" s="58" t="s">
        <v>16</v>
      </c>
      <c r="I48" s="382" t="s">
        <v>17</v>
      </c>
      <c r="J48" s="383" t="str">
        <f>UPPER(IF(OR(I48="a",I48="as"),E47,IF(OR(I48="b",I48="bs"),E49,)))</f>
        <v>JEARY`</v>
      </c>
      <c r="K48" s="383"/>
      <c r="L48" s="378"/>
      <c r="M48" s="419"/>
      <c r="N48" s="388"/>
      <c r="O48" s="388"/>
      <c r="P48" s="83"/>
      <c r="Q48" s="84"/>
      <c r="R48" s="47"/>
    </row>
    <row r="49" spans="1:18" s="48" customFormat="1" ht="9.6" customHeight="1">
      <c r="A49" s="380">
        <v>22</v>
      </c>
      <c r="B49" s="39">
        <f>IF($D49="","",VLOOKUP($D49,'[2]Men  Si Qual Draw Prep'!$A$7:$P$38,15))</f>
        <v>0</v>
      </c>
      <c r="C49" s="39">
        <f>IF($D49="","",VLOOKUP($D49,'[2]Men  Si Qual Draw Prep'!$A$7:$P$38,16))</f>
        <v>0</v>
      </c>
      <c r="D49" s="40">
        <v>19</v>
      </c>
      <c r="E49" s="39" t="str">
        <f>UPPER(IF($D49="","",VLOOKUP($D49,'[2]Men  Si Qual Draw Prep'!$A$7:$P$38,2)))</f>
        <v>BYE</v>
      </c>
      <c r="F49" s="39">
        <f>IF($D49="","",VLOOKUP($D49,'[2]Men  Si Qual Draw Prep'!$A$7:$P$38,3))</f>
        <v>0</v>
      </c>
      <c r="G49" s="39"/>
      <c r="H49" s="39">
        <f>IF($D49="","",VLOOKUP($D49,'[2]Men  Si Qual Draw Prep'!$A$7:$P$38,4))</f>
        <v>0</v>
      </c>
      <c r="I49" s="384"/>
      <c r="J49" s="378"/>
      <c r="K49" s="385"/>
      <c r="L49" s="378"/>
      <c r="M49" s="419"/>
      <c r="N49" s="388"/>
      <c r="O49" s="388"/>
      <c r="P49" s="83"/>
      <c r="Q49" s="84"/>
      <c r="R49" s="47"/>
    </row>
    <row r="50" spans="1:18" s="48" customFormat="1" ht="9.6" customHeight="1">
      <c r="A50" s="380"/>
      <c r="B50" s="51"/>
      <c r="C50" s="51"/>
      <c r="D50" s="68"/>
      <c r="E50" s="378"/>
      <c r="F50" s="378"/>
      <c r="G50" s="381"/>
      <c r="H50" s="378"/>
      <c r="I50" s="386"/>
      <c r="J50" s="58" t="s">
        <v>16</v>
      </c>
      <c r="K50" s="59" t="s">
        <v>159</v>
      </c>
      <c r="L50" s="383" t="str">
        <f>UPPER(IF(OR(K50="a",K50="as"),J48,IF(OR(K50="b",K50="bs"),J52,)))</f>
        <v>JEARY`</v>
      </c>
      <c r="M50" s="387"/>
      <c r="N50" s="388"/>
      <c r="O50" s="388"/>
      <c r="P50" s="83"/>
      <c r="Q50" s="84"/>
      <c r="R50" s="47"/>
    </row>
    <row r="51" spans="1:18" s="48" customFormat="1" ht="9.6" customHeight="1">
      <c r="A51" s="380">
        <v>23</v>
      </c>
      <c r="B51" s="39">
        <f>IF($D51="","",VLOOKUP($D51,'[2]Men  Si Qual Draw Prep'!$A$7:$P$38,15))</f>
        <v>0</v>
      </c>
      <c r="C51" s="39">
        <f>IF($D51="","",VLOOKUP($D51,'[2]Men  Si Qual Draw Prep'!$A$7:$P$38,16))</f>
        <v>0</v>
      </c>
      <c r="D51" s="40">
        <v>19</v>
      </c>
      <c r="E51" s="39" t="str">
        <f>UPPER(IF($D51="","",VLOOKUP($D51,'[2]Men  Si Qual Draw Prep'!$A$7:$P$38,2)))</f>
        <v>BYE</v>
      </c>
      <c r="F51" s="39">
        <f>IF($D51="","",VLOOKUP($D51,'[2]Men  Si Qual Draw Prep'!$A$7:$P$38,3))</f>
        <v>0</v>
      </c>
      <c r="G51" s="39"/>
      <c r="H51" s="39">
        <f>IF($D51="","",VLOOKUP($D51,'[2]Men  Si Qual Draw Prep'!$A$7:$P$38,4))</f>
        <v>0</v>
      </c>
      <c r="I51" s="377"/>
      <c r="J51" s="378"/>
      <c r="K51" s="389"/>
      <c r="L51" s="378" t="s">
        <v>91</v>
      </c>
      <c r="M51" s="388"/>
      <c r="N51" s="388"/>
      <c r="O51" s="388"/>
      <c r="P51" s="83"/>
      <c r="Q51" s="84"/>
      <c r="R51" s="47"/>
    </row>
    <row r="52" spans="1:18" s="48" customFormat="1" ht="9.6" customHeight="1">
      <c r="A52" s="380"/>
      <c r="B52" s="51"/>
      <c r="C52" s="51"/>
      <c r="D52" s="51"/>
      <c r="E52" s="378"/>
      <c r="F52" s="378"/>
      <c r="G52" s="381"/>
      <c r="H52" s="58" t="s">
        <v>16</v>
      </c>
      <c r="I52" s="382" t="s">
        <v>19</v>
      </c>
      <c r="J52" s="383" t="str">
        <f>UPPER(IF(OR(I52="a",I52="as"),E51,IF(OR(I52="b",I52="bs"),E53,)))</f>
        <v>KERRY</v>
      </c>
      <c r="K52" s="391"/>
      <c r="L52" s="378"/>
      <c r="M52" s="388"/>
      <c r="N52" s="388"/>
      <c r="O52" s="388"/>
      <c r="P52" s="83"/>
      <c r="Q52" s="84"/>
      <c r="R52" s="47"/>
    </row>
    <row r="53" spans="1:18" s="48" customFormat="1" ht="9.6" customHeight="1">
      <c r="A53" s="376">
        <v>24</v>
      </c>
      <c r="B53" s="39">
        <f>IF($D53="","",VLOOKUP($D53,'[2]Men  Si Qual Draw Prep'!$A$7:$P$38,15))</f>
        <v>0</v>
      </c>
      <c r="C53" s="39">
        <f>IF($D53="","",VLOOKUP($D53,'[2]Men  Si Qual Draw Prep'!$A$7:$P$38,16))</f>
        <v>0</v>
      </c>
      <c r="D53" s="40">
        <v>12</v>
      </c>
      <c r="E53" s="39" t="str">
        <f>UPPER(IF($D53="","",VLOOKUP($D53,'[2]Men  Si Qual Draw Prep'!$A$7:$P$38,2)))</f>
        <v>KERRY</v>
      </c>
      <c r="F53" s="39" t="str">
        <f>IF($D53="","",VLOOKUP($D53,'[2]Men  Si Qual Draw Prep'!$A$7:$P$38,3))</f>
        <v>Kyle</v>
      </c>
      <c r="G53" s="39"/>
      <c r="H53" s="41">
        <f>IF($D53="","",VLOOKUP($D53,'[2]Men  Si Qual Draw Prep'!$A$7:$P$38,4))</f>
        <v>0</v>
      </c>
      <c r="I53" s="392"/>
      <c r="J53" s="378"/>
      <c r="K53" s="378"/>
      <c r="L53" s="378"/>
      <c r="M53" s="388"/>
      <c r="N53" s="388"/>
      <c r="O53" s="388"/>
      <c r="P53" s="83"/>
      <c r="Q53" s="84"/>
      <c r="R53" s="47"/>
    </row>
    <row r="54" spans="1:18" s="48" customFormat="1" ht="9.6" customHeight="1">
      <c r="A54" s="380"/>
      <c r="B54" s="51"/>
      <c r="C54" s="51"/>
      <c r="D54" s="51"/>
      <c r="E54" s="393"/>
      <c r="F54" s="393"/>
      <c r="G54" s="397"/>
      <c r="H54" s="393"/>
      <c r="I54" s="386"/>
      <c r="J54" s="378"/>
      <c r="K54" s="378"/>
      <c r="L54" s="378"/>
      <c r="M54" s="388"/>
      <c r="N54" s="388"/>
      <c r="O54" s="388"/>
      <c r="P54" s="83"/>
      <c r="Q54" s="84"/>
      <c r="R54" s="47"/>
    </row>
    <row r="55" spans="1:18" s="48" customFormat="1" ht="9.6" customHeight="1">
      <c r="A55" s="376">
        <v>25</v>
      </c>
      <c r="B55" s="39">
        <f>IF($D55="","",VLOOKUP($D55,'[2]Men  Si Qual Draw Prep'!$A$7:$P$38,15))</f>
        <v>0</v>
      </c>
      <c r="C55" s="39">
        <f>IF($D55="","",VLOOKUP($D55,'[2]Men  Si Qual Draw Prep'!$A$7:$P$38,16))</f>
        <v>0</v>
      </c>
      <c r="D55" s="40">
        <v>7</v>
      </c>
      <c r="E55" s="41" t="str">
        <f>UPPER(IF($D55="","",VLOOKUP($D55,'[2]Men  Si Qual Draw Prep'!$A$7:$P$38,2)))</f>
        <v>GARSEE</v>
      </c>
      <c r="F55" s="41" t="str">
        <f>IF($D55="","",VLOOKUP($D55,'[2]Men  Si Qual Draw Prep'!$A$7:$P$38,3))</f>
        <v>Jameel</v>
      </c>
      <c r="G55" s="41"/>
      <c r="H55" s="41">
        <f>IF($D55="","",VLOOKUP($D55,'[2]Men  Si Qual Draw Prep'!$A$7:$P$38,4))</f>
        <v>0</v>
      </c>
      <c r="I55" s="377"/>
      <c r="J55" s="378"/>
      <c r="K55" s="378"/>
      <c r="L55" s="378"/>
      <c r="M55" s="388"/>
      <c r="N55" s="388"/>
      <c r="O55" s="388"/>
      <c r="P55" s="83"/>
      <c r="Q55" s="84"/>
      <c r="R55" s="47"/>
    </row>
    <row r="56" spans="1:18" s="48" customFormat="1" ht="9.6" customHeight="1">
      <c r="A56" s="380"/>
      <c r="B56" s="51"/>
      <c r="C56" s="51"/>
      <c r="D56" s="51"/>
      <c r="E56" s="378"/>
      <c r="F56" s="378"/>
      <c r="G56" s="381"/>
      <c r="H56" s="58" t="s">
        <v>16</v>
      </c>
      <c r="I56" s="382" t="s">
        <v>17</v>
      </c>
      <c r="J56" s="383" t="str">
        <f>UPPER(IF(OR(I56="a",I56="as"),E55,IF(OR(I56="b",I56="bs"),E57,)))</f>
        <v>GARSEE</v>
      </c>
      <c r="K56" s="383"/>
      <c r="L56" s="378"/>
      <c r="M56" s="388"/>
      <c r="N56" s="388"/>
      <c r="O56" s="388"/>
      <c r="P56" s="83"/>
      <c r="Q56" s="84"/>
      <c r="R56" s="47"/>
    </row>
    <row r="57" spans="1:18" s="48" customFormat="1" ht="9.6" customHeight="1">
      <c r="A57" s="380">
        <v>26</v>
      </c>
      <c r="B57" s="39">
        <f>IF($D57="","",VLOOKUP($D57,'[2]Men  Si Qual Draw Prep'!$A$7:$P$38,15))</f>
        <v>0</v>
      </c>
      <c r="C57" s="39">
        <f>IF($D57="","",VLOOKUP($D57,'[2]Men  Si Qual Draw Prep'!$A$7:$P$38,16))</f>
        <v>0</v>
      </c>
      <c r="D57" s="40">
        <v>19</v>
      </c>
      <c r="E57" s="39" t="str">
        <f>UPPER(IF($D57="","",VLOOKUP($D57,'[2]Men  Si Qual Draw Prep'!$A$7:$P$38,2)))</f>
        <v>BYE</v>
      </c>
      <c r="F57" s="39">
        <f>IF($D57="","",VLOOKUP($D57,'[2]Men  Si Qual Draw Prep'!$A$7:$P$38,3))</f>
        <v>0</v>
      </c>
      <c r="G57" s="39"/>
      <c r="H57" s="39">
        <f>IF($D57="","",VLOOKUP($D57,'[2]Men  Si Qual Draw Prep'!$A$7:$P$38,4))</f>
        <v>0</v>
      </c>
      <c r="I57" s="384"/>
      <c r="J57" s="378"/>
      <c r="K57" s="385"/>
      <c r="L57" s="378"/>
      <c r="M57" s="388"/>
      <c r="N57" s="388"/>
      <c r="O57" s="388"/>
      <c r="P57" s="83"/>
      <c r="Q57" s="84"/>
      <c r="R57" s="47"/>
    </row>
    <row r="58" spans="1:18" s="48" customFormat="1" ht="9.6" customHeight="1">
      <c r="A58" s="380"/>
      <c r="B58" s="51"/>
      <c r="C58" s="51"/>
      <c r="D58" s="68"/>
      <c r="E58" s="378"/>
      <c r="F58" s="378"/>
      <c r="G58" s="381"/>
      <c r="H58" s="378"/>
      <c r="I58" s="386"/>
      <c r="J58" s="58" t="s">
        <v>16</v>
      </c>
      <c r="K58" s="59" t="s">
        <v>159</v>
      </c>
      <c r="L58" s="383" t="str">
        <f>UPPER(IF(OR(K58="a",K58="as"),J56,IF(OR(K58="b",K58="bs"),J60,)))</f>
        <v>GARSEE</v>
      </c>
      <c r="M58" s="387"/>
      <c r="N58" s="388"/>
      <c r="O58" s="388"/>
      <c r="P58" s="83"/>
      <c r="Q58" s="84"/>
      <c r="R58" s="47"/>
    </row>
    <row r="59" spans="1:18" s="48" customFormat="1" ht="9.6" customHeight="1">
      <c r="A59" s="380">
        <v>27</v>
      </c>
      <c r="B59" s="39">
        <f>IF($D59="","",VLOOKUP($D59,'[2]Men  Si Qual Draw Prep'!$A$7:$P$38,15))</f>
        <v>0</v>
      </c>
      <c r="C59" s="39">
        <f>IF($D59="","",VLOOKUP($D59,'[2]Men  Si Qual Draw Prep'!$A$7:$P$38,16))</f>
        <v>0</v>
      </c>
      <c r="D59" s="40">
        <v>15</v>
      </c>
      <c r="E59" s="39" t="str">
        <f>UPPER(IF($D59="","",VLOOKUP($D59,'[2]Men  Si Qual Draw Prep'!$A$7:$P$38,2)))</f>
        <v>WILKINSON</v>
      </c>
      <c r="F59" s="39" t="str">
        <f>IF($D59="","",VLOOKUP($D59,'[2]Men  Si Qual Draw Prep'!$A$7:$P$38,3))</f>
        <v>Rahsaan</v>
      </c>
      <c r="G59" s="39"/>
      <c r="H59" s="39">
        <f>IF($D59="","",VLOOKUP($D59,'[2]Men  Si Qual Draw Prep'!$A$7:$P$38,4))</f>
        <v>0</v>
      </c>
      <c r="I59" s="377"/>
      <c r="J59" s="378"/>
      <c r="K59" s="389"/>
      <c r="L59" s="378" t="s">
        <v>233</v>
      </c>
      <c r="M59" s="418"/>
      <c r="N59" s="388"/>
      <c r="O59" s="388"/>
      <c r="P59" s="83"/>
      <c r="Q59" s="84"/>
      <c r="R59" s="404"/>
    </row>
    <row r="60" spans="1:18" s="48" customFormat="1" ht="9.6" customHeight="1">
      <c r="A60" s="380"/>
      <c r="B60" s="51"/>
      <c r="C60" s="51"/>
      <c r="D60" s="68"/>
      <c r="E60" s="378"/>
      <c r="F60" s="378"/>
      <c r="G60" s="381"/>
      <c r="H60" s="58" t="s">
        <v>16</v>
      </c>
      <c r="I60" s="382" t="s">
        <v>153</v>
      </c>
      <c r="J60" s="383" t="str">
        <f>UPPER(IF(OR(I60="a",I60="as"),E59,IF(OR(I60="b",I60="bs"),E61,)))</f>
        <v>PEMBERTON</v>
      </c>
      <c r="K60" s="391"/>
      <c r="L60" s="378"/>
      <c r="M60" s="419"/>
      <c r="N60" s="388"/>
      <c r="O60" s="388"/>
      <c r="P60" s="83"/>
      <c r="Q60" s="84"/>
      <c r="R60" s="47"/>
    </row>
    <row r="61" spans="1:18" s="48" customFormat="1" ht="9.6" customHeight="1">
      <c r="A61" s="376">
        <v>28</v>
      </c>
      <c r="B61" s="39">
        <f>IF($D61="","",VLOOKUP($D61,'[2]Men  Si Qual Draw Prep'!$A$7:$P$38,15))</f>
        <v>0</v>
      </c>
      <c r="C61" s="39">
        <f>IF($D61="","",VLOOKUP($D61,'[2]Men  Si Qual Draw Prep'!$A$7:$P$38,16))</f>
        <v>0</v>
      </c>
      <c r="D61" s="40">
        <v>13</v>
      </c>
      <c r="E61" s="39" t="str">
        <f>UPPER(IF($D61="","",VLOOKUP($D61,'[2]Men  Si Qual Draw Prep'!$A$7:$P$38,2)))</f>
        <v>PEMBERTON</v>
      </c>
      <c r="F61" s="39" t="str">
        <f>IF($D61="","",VLOOKUP($D61,'[2]Men  Si Qual Draw Prep'!$A$7:$P$38,3))</f>
        <v>Michael</v>
      </c>
      <c r="G61" s="39"/>
      <c r="H61" s="41">
        <f>IF($D61="","",VLOOKUP($D61,'[2]Men  Si Qual Draw Prep'!$A$7:$P$38,4))</f>
        <v>0</v>
      </c>
      <c r="I61" s="392"/>
      <c r="J61" s="378" t="s">
        <v>92</v>
      </c>
      <c r="K61" s="378"/>
      <c r="L61" s="378"/>
      <c r="M61" s="419"/>
      <c r="N61" s="388"/>
      <c r="O61" s="388"/>
      <c r="P61" s="83"/>
      <c r="Q61" s="84"/>
      <c r="R61" s="47"/>
    </row>
    <row r="62" spans="1:18" s="48" customFormat="1" ht="9.6" customHeight="1">
      <c r="A62" s="380"/>
      <c r="B62" s="51"/>
      <c r="C62" s="51"/>
      <c r="D62" s="68"/>
      <c r="E62" s="378"/>
      <c r="F62" s="378"/>
      <c r="G62" s="381"/>
      <c r="H62" s="393"/>
      <c r="I62" s="386"/>
      <c r="J62" s="378"/>
      <c r="K62" s="378"/>
      <c r="L62" s="378"/>
      <c r="M62" s="419"/>
      <c r="N62" s="420" t="str">
        <f>UPPER(IF(OR(M62="a",M62="as"),L58,IF(OR(M62="b",M62="bs"),L66,)))</f>
        <v/>
      </c>
      <c r="O62" s="419"/>
      <c r="P62" s="83"/>
      <c r="Q62" s="84"/>
      <c r="R62" s="47"/>
    </row>
    <row r="63" spans="1:18" s="48" customFormat="1" ht="9.6" customHeight="1">
      <c r="A63" s="376">
        <v>29</v>
      </c>
      <c r="B63" s="39">
        <f>IF($D63="","",VLOOKUP($D63,'[2]Men  Si Qual Draw Prep'!$A$7:$P$38,15))</f>
        <v>0</v>
      </c>
      <c r="C63" s="39">
        <f>IF($D63="","",VLOOKUP($D63,'[2]Men  Si Qual Draw Prep'!$A$7:$P$38,16))</f>
        <v>0</v>
      </c>
      <c r="D63" s="40">
        <v>8</v>
      </c>
      <c r="E63" s="41" t="str">
        <f>UPPER(IF($D63="","",VLOOKUP($D63,'[2]Men  Si Qual Draw Prep'!$A$7:$P$38,2)))</f>
        <v>YOUSEFF</v>
      </c>
      <c r="F63" s="41" t="str">
        <f>IF($D63="","",VLOOKUP($D63,'[2]Men  Si Qual Draw Prep'!$A$7:$P$38,3))</f>
        <v>Farid</v>
      </c>
      <c r="G63" s="41"/>
      <c r="H63" s="41">
        <f>IF($D63="","",VLOOKUP($D63,'[2]Men  Si Qual Draw Prep'!$A$7:$P$38,4))</f>
        <v>0</v>
      </c>
      <c r="I63" s="394"/>
      <c r="J63" s="378"/>
      <c r="K63" s="378"/>
      <c r="L63" s="378"/>
      <c r="M63" s="419"/>
      <c r="N63" s="378"/>
      <c r="O63" s="388"/>
      <c r="P63" s="83"/>
      <c r="Q63" s="84"/>
      <c r="R63" s="47"/>
    </row>
    <row r="64" spans="1:18" s="48" customFormat="1" ht="9.6" customHeight="1">
      <c r="A64" s="380"/>
      <c r="B64" s="51"/>
      <c r="C64" s="51"/>
      <c r="D64" s="68"/>
      <c r="E64" s="378"/>
      <c r="F64" s="378"/>
      <c r="G64" s="381"/>
      <c r="H64" s="58" t="s">
        <v>16</v>
      </c>
      <c r="I64" s="382" t="s">
        <v>17</v>
      </c>
      <c r="J64" s="383" t="str">
        <f>UPPER(IF(OR(I64="a",I64="as"),E63,IF(OR(I64="b",I64="bs"),E65,)))</f>
        <v>YOUSEFF</v>
      </c>
      <c r="K64" s="383"/>
      <c r="L64" s="378"/>
      <c r="M64" s="419"/>
      <c r="N64" s="388"/>
      <c r="O64" s="388"/>
      <c r="P64" s="83"/>
      <c r="Q64" s="84"/>
      <c r="R64" s="47"/>
    </row>
    <row r="65" spans="1:18" s="48" customFormat="1" ht="9.6" customHeight="1">
      <c r="A65" s="380">
        <v>30</v>
      </c>
      <c r="B65" s="39">
        <f>IF($D65="","",VLOOKUP($D65,'[2]Men  Si Qual Draw Prep'!$A$7:$P$38,15))</f>
        <v>0</v>
      </c>
      <c r="C65" s="39">
        <f>IF($D65="","",VLOOKUP($D65,'[2]Men  Si Qual Draw Prep'!$A$7:$P$38,16))</f>
        <v>0</v>
      </c>
      <c r="D65" s="40">
        <v>19</v>
      </c>
      <c r="E65" s="39" t="str">
        <f>UPPER(IF($D65="","",VLOOKUP($D65,'[2]Men  Si Qual Draw Prep'!$A$7:$P$38,2)))</f>
        <v>BYE</v>
      </c>
      <c r="F65" s="39">
        <f>IF($D65="","",VLOOKUP($D65,'[2]Men  Si Qual Draw Prep'!$A$7:$P$38,3))</f>
        <v>0</v>
      </c>
      <c r="G65" s="39"/>
      <c r="H65" s="39">
        <f>IF($D65="","",VLOOKUP($D65,'[2]Men  Si Qual Draw Prep'!$A$7:$P$38,4))</f>
        <v>0</v>
      </c>
      <c r="I65" s="384"/>
      <c r="J65" s="378"/>
      <c r="K65" s="385"/>
      <c r="L65" s="378"/>
      <c r="M65" s="419"/>
      <c r="N65" s="388"/>
      <c r="O65" s="388"/>
      <c r="P65" s="83"/>
      <c r="Q65" s="84"/>
      <c r="R65" s="47"/>
    </row>
    <row r="66" spans="1:18" s="48" customFormat="1" ht="9.6" customHeight="1">
      <c r="A66" s="380"/>
      <c r="B66" s="51"/>
      <c r="C66" s="51"/>
      <c r="D66" s="68"/>
      <c r="E66" s="378"/>
      <c r="F66" s="378"/>
      <c r="G66" s="381"/>
      <c r="H66" s="378"/>
      <c r="I66" s="386"/>
      <c r="J66" s="58" t="s">
        <v>16</v>
      </c>
      <c r="K66" s="59" t="s">
        <v>159</v>
      </c>
      <c r="L66" s="383" t="str">
        <f>UPPER(IF(OR(K66="a",K66="as"),J64,IF(OR(K66="b",K66="bs"),J68,)))</f>
        <v>YOUSEFF</v>
      </c>
      <c r="M66" s="387"/>
      <c r="N66" s="388"/>
      <c r="O66" s="388"/>
      <c r="P66" s="83"/>
      <c r="Q66" s="84"/>
      <c r="R66" s="47"/>
    </row>
    <row r="67" spans="1:18" s="48" customFormat="1" ht="9.6" customHeight="1">
      <c r="A67" s="380">
        <v>31</v>
      </c>
      <c r="B67" s="39">
        <f>IF($D67="","",VLOOKUP($D67,'[2]Men  Si Qual Draw Prep'!$A$7:$P$38,15))</f>
        <v>0</v>
      </c>
      <c r="C67" s="39">
        <f>IF($D67="","",VLOOKUP($D67,'[2]Men  Si Qual Draw Prep'!$A$7:$P$38,16))</f>
        <v>0</v>
      </c>
      <c r="D67" s="40">
        <v>19</v>
      </c>
      <c r="E67" s="39" t="str">
        <f>UPPER(IF($D67="","",VLOOKUP($D67,'[2]Men  Si Qual Draw Prep'!$A$7:$P$38,2)))</f>
        <v>BYE</v>
      </c>
      <c r="F67" s="39">
        <f>IF($D67="","",VLOOKUP($D67,'[2]Men  Si Qual Draw Prep'!$A$7:$P$38,3))</f>
        <v>0</v>
      </c>
      <c r="G67" s="39"/>
      <c r="H67" s="39">
        <f>IF($D67="","",VLOOKUP($D67,'[2]Men  Si Qual Draw Prep'!$A$7:$P$38,4))</f>
        <v>0</v>
      </c>
      <c r="I67" s="377"/>
      <c r="J67" s="378"/>
      <c r="K67" s="389"/>
      <c r="L67" s="378" t="s">
        <v>234</v>
      </c>
      <c r="M67" s="388"/>
      <c r="N67" s="388"/>
      <c r="O67" s="388"/>
      <c r="P67" s="83"/>
      <c r="Q67" s="84"/>
      <c r="R67" s="47"/>
    </row>
    <row r="68" spans="1:18" s="48" customFormat="1" ht="9.6" customHeight="1">
      <c r="A68" s="380"/>
      <c r="B68" s="51"/>
      <c r="C68" s="51"/>
      <c r="D68" s="51"/>
      <c r="E68" s="378"/>
      <c r="F68" s="378"/>
      <c r="G68" s="381"/>
      <c r="H68" s="58" t="s">
        <v>16</v>
      </c>
      <c r="I68" s="382" t="s">
        <v>19</v>
      </c>
      <c r="J68" s="383" t="str">
        <f>UPPER(IF(OR(I68="a",I68="as"),E67,IF(OR(I68="b",I68="bs"),E69,)))</f>
        <v>SIMON</v>
      </c>
      <c r="K68" s="391"/>
      <c r="L68" s="378"/>
      <c r="M68" s="388"/>
      <c r="N68" s="388"/>
      <c r="O68" s="388"/>
      <c r="P68" s="83"/>
      <c r="Q68" s="84"/>
      <c r="R68" s="47"/>
    </row>
    <row r="69" spans="1:18" s="48" customFormat="1" ht="9.6" customHeight="1">
      <c r="A69" s="376">
        <v>32</v>
      </c>
      <c r="B69" s="39">
        <f>IF($D69="","",VLOOKUP($D69,'[2]Men  Si Qual Draw Prep'!$A$7:$P$38,15))</f>
        <v>0</v>
      </c>
      <c r="C69" s="39">
        <f>IF($D69="","",VLOOKUP($D69,'[2]Men  Si Qual Draw Prep'!$A$7:$P$38,16))</f>
        <v>0</v>
      </c>
      <c r="D69" s="40">
        <v>10</v>
      </c>
      <c r="E69" s="39" t="str">
        <f>UPPER(IF($D69="","",VLOOKUP($D69,'[2]Men  Si Qual Draw Prep'!$A$7:$P$38,2)))</f>
        <v>SIMON</v>
      </c>
      <c r="F69" s="39" t="str">
        <f>IF($D69="","",VLOOKUP($D69,'[2]Men  Si Qual Draw Prep'!$A$7:$P$38,3))</f>
        <v>Everest</v>
      </c>
      <c r="G69" s="39"/>
      <c r="H69" s="41">
        <f>IF($D69="","",VLOOKUP($D69,'[2]Men  Si Qual Draw Prep'!$A$7:$P$38,4))</f>
        <v>0</v>
      </c>
      <c r="I69" s="392"/>
      <c r="J69" s="378"/>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24</v>
      </c>
      <c r="K71" s="96"/>
      <c r="L71" s="94" t="s">
        <v>25</v>
      </c>
      <c r="M71" s="97"/>
      <c r="N71" s="98" t="s">
        <v>26</v>
      </c>
      <c r="O71" s="98"/>
      <c r="P71" s="99"/>
      <c r="Q71" s="100"/>
    </row>
    <row r="72" spans="1:18" s="101" customFormat="1" ht="9" customHeight="1">
      <c r="A72" s="102" t="s">
        <v>27</v>
      </c>
      <c r="B72" s="103"/>
      <c r="C72" s="104"/>
      <c r="D72" s="105">
        <v>1</v>
      </c>
      <c r="E72" s="106" t="str">
        <f>IF(D72&gt;$Q$79,,UPPER(VLOOKUP(D72,'[2]Men  Si Qual Draw Prep'!$A$7:$R$134,2)))</f>
        <v>LAQUIS</v>
      </c>
      <c r="F72" s="410" t="s">
        <v>235</v>
      </c>
      <c r="G72" s="106">
        <f>IF(F72&gt;$Q$79,,UPPER(VLOOKUP(F72,'[2]Men  Si Qual Draw Prep'!$A$7:$R$134,2)))</f>
        <v>0</v>
      </c>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Qual Draw Prep'!$A$7:$R$134,2)))</f>
        <v>MUKERJI</v>
      </c>
      <c r="F73" s="410" t="s">
        <v>236</v>
      </c>
      <c r="G73" s="106">
        <f>IF(F73&gt;$Q$79,,UPPER(VLOOKUP(F73,'[2]Men  Si Qual Draw Prep'!$A$7:$R$134,2)))</f>
        <v>0</v>
      </c>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Qual Draw Prep'!$A$7:$R$134,2)))</f>
        <v>BRUCE</v>
      </c>
      <c r="F74" s="410" t="s">
        <v>237</v>
      </c>
      <c r="G74" s="106">
        <f>IF(F74&gt;$Q$79,,UPPER(VLOOKUP(F74,'[2]Men  Si Qual Draw Prep'!$A$7:$R$134,2)))</f>
        <v>0</v>
      </c>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Qual Draw Prep'!$A$7:$R$134,2)))</f>
        <v>RAMKISSON</v>
      </c>
      <c r="F75" s="410" t="s">
        <v>238</v>
      </c>
      <c r="G75" s="106">
        <f>IF(F75&gt;$Q$79,,UPPER(VLOOKUP(F75,'[2]Men  Si Qual Draw Prep'!$A$7:$R$134,2)))</f>
        <v>0</v>
      </c>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Qual Draw Prep'!$A$7:$R$134,2)))</f>
        <v>CHAN</v>
      </c>
      <c r="F76" s="410" t="s">
        <v>239</v>
      </c>
      <c r="G76" s="106">
        <f>IF(F76&gt;$Q$79,,UPPER(VLOOKUP(F76,'[2]Men  Si Qual Draw Prep'!$A$7:$R$134,2)))</f>
        <v>0</v>
      </c>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Qual Draw Prep'!$A$7:$R$134,2)))</f>
        <v>JEARY`</v>
      </c>
      <c r="F77" s="410" t="s">
        <v>240</v>
      </c>
      <c r="G77" s="106">
        <f>IF(F77&gt;$Q$79,,UPPER(VLOOKUP(F77,'[2]Men  Si Qual Draw Prep'!$A$7:$R$134,2)))</f>
        <v>0</v>
      </c>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Qual Draw Prep'!$A$7:$R$134,2)))</f>
        <v>GARSEE</v>
      </c>
      <c r="F78" s="410" t="s">
        <v>241</v>
      </c>
      <c r="G78" s="106">
        <f>IF(F78&gt;$Q$79,,UPPER(VLOOKUP(F78,'[2]Men  Si Qual Draw Prep'!$A$7:$R$134,2)))</f>
        <v>0</v>
      </c>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Qual Draw Prep'!$A$7:$R$134,2)))</f>
        <v>YOUSEFF</v>
      </c>
      <c r="F79" s="414" t="s">
        <v>242</v>
      </c>
      <c r="G79" s="129">
        <f>IF(F79&gt;$Q$79,,UPPER(VLOOKUP(F79,'[2]Men  Si Qual Draw Prep'!$A$7:$R$134,2)))</f>
        <v>0</v>
      </c>
      <c r="H79" s="415"/>
      <c r="I79" s="416" t="s">
        <v>51</v>
      </c>
      <c r="J79" s="115"/>
      <c r="K79" s="116"/>
      <c r="L79" s="115"/>
      <c r="M79" s="117"/>
      <c r="N79" s="115" t="str">
        <f>Q4</f>
        <v>Chester Dalrymple</v>
      </c>
      <c r="O79" s="116"/>
      <c r="P79" s="115"/>
      <c r="Q79" s="417">
        <f>MIN(8,'[2]Men  Si Qual Draw Prep'!R5)</f>
        <v>8</v>
      </c>
    </row>
  </sheetData>
  <mergeCells count="1">
    <mergeCell ref="A4:C4"/>
  </mergeCells>
  <conditionalFormatting sqref="G39 G41 G7 G9 G11 G13 G15 G17 G19 G23 G43 G45 G47 G49 G51 G53 G21 G25 G27 G29 G31 G33 G35 G37 G55 G57 G59 G61 G63 G65 G67 G69">
    <cfRule type="expression" dxfId="22" priority="1" stopIfTrue="1">
      <formula>AND($D7&lt;9,$C7&gt;0)</formula>
    </cfRule>
  </conditionalFormatting>
  <conditionalFormatting sqref="H8 H40 H16 H60 H20 H68 H24 H48 H64 H52 H32 H44 H36 H12 H56 H28 J18 J26 J34 J42 J50 J58 J66 J10">
    <cfRule type="expression" dxfId="21" priority="2" stopIfTrue="1">
      <formula>AND($N$1="CU",H8="Umpire")</formula>
    </cfRule>
    <cfRule type="expression" dxfId="20" priority="3" stopIfTrue="1">
      <formula>AND($N$1="CU",H8&lt;&gt;"Umpire",I8&lt;&gt;"")</formula>
    </cfRule>
    <cfRule type="expression" dxfId="19" priority="4" stopIfTrue="1">
      <formula>AND($N$1="CU",H8&lt;&gt;"Umpire")</formula>
    </cfRule>
  </conditionalFormatting>
  <conditionalFormatting sqref="L10 L18 L26 J64 L42 L34 L58 L50 N14 J68 N30 N46 J8 J12 J16 J20 J24 J28 J32 J36 J40 J44 J48 J52 J56 J60 L66 N62">
    <cfRule type="expression" dxfId="18" priority="5" stopIfTrue="1">
      <formula>I8="as"</formula>
    </cfRule>
    <cfRule type="expression" dxfId="17" priority="6" stopIfTrue="1">
      <formula>I8="bs"</formula>
    </cfRule>
  </conditionalFormatting>
  <conditionalFormatting sqref="B7 B9 B11 B13 B15 B17 B19 B21 B23 B25 B27 B29 B31 B33 B35 B37 B39 B41 B43 B45 B47 B49 B51 B53 B55 B57 B59 B61 B63 B65 B67 B69">
    <cfRule type="cellIs" dxfId="16" priority="7" stopIfTrue="1" operator="equal">
      <formula>"QA"</formula>
    </cfRule>
    <cfRule type="cellIs" dxfId="15" priority="8" stopIfTrue="1" operator="equal">
      <formula>"DA"</formula>
    </cfRule>
  </conditionalFormatting>
  <conditionalFormatting sqref="I8 I12 I16 I20 I24 I28 I32 I36 I40 I44 I48 I52 I56 I60 I64 I68 K66 K58 K50 K42 K34 K26 K18 K10 Q79">
    <cfRule type="expression" dxfId="14" priority="9" stopIfTrue="1">
      <formula>$N$1="CU"</formula>
    </cfRule>
  </conditionalFormatting>
  <conditionalFormatting sqref="D7 D9 D11 D13 D15 D17 D19 D21 D23 D25 D27 D29 D31 D33 D35 D37 D39 D41 D43 D45 D47 D49 D51 D53 D55 D57 D59 D61 D63 D65 D67 D69">
    <cfRule type="expression" dxfId="13" priority="10" stopIfTrue="1">
      <formula>$D7&lt;9</formula>
    </cfRule>
  </conditionalFormatting>
  <printOptions horizontalCentered="1"/>
  <pageMargins left="0.35" right="0.35" top="0.39" bottom="0.39" header="0" footer="0"/>
  <pageSetup paperSize="9" orientation="portrait"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opLeftCell="A17" zoomScale="115" zoomScaleNormal="115" workbookViewId="0">
      <selection activeCell="S56" sqref="S56"/>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8" t="s">
        <v>211</v>
      </c>
      <c r="K1" s="359"/>
      <c r="L1" s="360"/>
      <c r="M1" s="357"/>
      <c r="N1" s="357" t="s">
        <v>41</v>
      </c>
      <c r="O1" s="357"/>
      <c r="P1" s="356"/>
      <c r="Q1" s="357"/>
    </row>
    <row r="2" spans="1:20" s="9" customFormat="1" ht="15.75">
      <c r="A2" s="7" t="str">
        <f>'[2]Week SetUp'!$A$8</f>
        <v>NATIONALS  OPEN</v>
      </c>
      <c r="B2" s="7"/>
      <c r="C2" s="7"/>
      <c r="D2" s="7"/>
      <c r="E2" s="7"/>
      <c r="F2" s="8"/>
      <c r="G2" s="361"/>
      <c r="H2" s="361"/>
      <c r="I2" s="362"/>
      <c r="J2" s="358" t="s">
        <v>212</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80">
        <f>'[2]Week SetUp'!$A$10</f>
        <v>42527</v>
      </c>
      <c r="B4" s="480"/>
      <c r="C4" s="480"/>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213</v>
      </c>
      <c r="M5" s="369"/>
      <c r="N5" s="367" t="s">
        <v>13</v>
      </c>
      <c r="O5" s="369"/>
      <c r="P5" s="367" t="s">
        <v>14</v>
      </c>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Main Draw Prep'!$A$7:$P$38,15))</f>
        <v>0</v>
      </c>
      <c r="C7" s="39">
        <f>IF($D7="","",VLOOKUP($D7,'[2]Men  Si Main Draw Prep'!$A$7:$P$38,16))</f>
        <v>0</v>
      </c>
      <c r="D7" s="40">
        <v>1</v>
      </c>
      <c r="E7" s="41" t="str">
        <f>UPPER(IF($D7="","",VLOOKUP($D7,'[2]Men  Si Main Draw Prep'!$A$7:$P$38,2)))</f>
        <v>DUKE</v>
      </c>
      <c r="F7" s="41" t="str">
        <f>IF($D7="","",VLOOKUP($D7,'[2]Men  Si Main Draw Prep'!$A$7:$P$38,3))</f>
        <v>Akiel</v>
      </c>
      <c r="G7" s="41"/>
      <c r="H7" s="41">
        <f>IF($D7="","",VLOOKUP($D7,'[2]Men  Si Main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DUKE</v>
      </c>
      <c r="K8" s="383"/>
      <c r="L8" s="378"/>
      <c r="M8" s="378"/>
      <c r="N8" s="379"/>
      <c r="O8" s="46"/>
      <c r="P8" s="83"/>
      <c r="Q8" s="84"/>
      <c r="R8" s="47"/>
      <c r="T8" s="54" t="str">
        <f>'[2]SetUp Officials'!P22</f>
        <v>R SORRILO</v>
      </c>
    </row>
    <row r="9" spans="1:20" s="48" customFormat="1" ht="9.6" customHeight="1">
      <c r="A9" s="380">
        <v>2</v>
      </c>
      <c r="B9" s="39">
        <f>IF($D9="","",VLOOKUP($D9,'[2]Men  Si Main Draw Prep'!$A$7:$P$38,15))</f>
        <v>0</v>
      </c>
      <c r="C9" s="39" t="s">
        <v>214</v>
      </c>
      <c r="D9" s="40">
        <v>27</v>
      </c>
      <c r="E9" s="39" t="str">
        <f>UPPER(IF($D9="","",VLOOKUP($D9,'[2]Men  Si Main Draw Prep'!$A$7:$P$38,2)))</f>
        <v>MUKERJI</v>
      </c>
      <c r="F9" s="39" t="str">
        <f>IF($D9="","",VLOOKUP($D9,'[2]Men  Si Main Draw Prep'!$A$7:$P$38,3))</f>
        <v>Jordan</v>
      </c>
      <c r="G9" s="39"/>
      <c r="H9" s="39">
        <f>IF($D9="","",VLOOKUP($D9,'[2]Men  Si Main Draw Prep'!$A$7:$P$38,4))</f>
        <v>0</v>
      </c>
      <c r="I9" s="384"/>
      <c r="J9" s="378" t="s">
        <v>133</v>
      </c>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17</v>
      </c>
      <c r="L10" s="383" t="str">
        <f>UPPER(IF(OR(K10="a",K10="as"),J8,IF(OR(K10="b",K10="bs"),J12,)))</f>
        <v>DUKE</v>
      </c>
      <c r="M10" s="387"/>
      <c r="N10" s="388"/>
      <c r="O10" s="388"/>
      <c r="P10" s="83"/>
      <c r="Q10" s="84"/>
      <c r="R10" s="47"/>
      <c r="T10" s="54" t="str">
        <f>'[2]SetUp Officials'!P24</f>
        <v>V CHARLES</v>
      </c>
    </row>
    <row r="11" spans="1:20" s="48" customFormat="1" ht="9.6" customHeight="1">
      <c r="A11" s="380">
        <v>3</v>
      </c>
      <c r="B11" s="39">
        <f>IF($D11="","",VLOOKUP($D11,'[2]Men  Si Main Draw Prep'!$A$7:$P$38,15))</f>
        <v>0</v>
      </c>
      <c r="C11" s="39">
        <f>IF($D11="","",VLOOKUP($D11,'[2]Men  Si Main Draw Prep'!$A$7:$P$38,16))</f>
        <v>0</v>
      </c>
      <c r="D11" s="40">
        <v>22</v>
      </c>
      <c r="E11" s="39" t="str">
        <f>UPPER(IF($D11="","",VLOOKUP($D11,'[2]Men  Si Main Draw Prep'!$A$7:$P$38,2)))</f>
        <v>GREGOIRE</v>
      </c>
      <c r="F11" s="39" t="str">
        <f>IF($D11="","",VLOOKUP($D11,'[2]Men  Si Main Draw Prep'!$A$7:$P$38,3))</f>
        <v>Brandon</v>
      </c>
      <c r="G11" s="39"/>
      <c r="H11" s="39">
        <f>IF($D11="","",VLOOKUP($D11,'[2]Men  Si Main Draw Prep'!$A$7:$P$38,4))</f>
        <v>0</v>
      </c>
      <c r="I11" s="377"/>
      <c r="J11" s="378"/>
      <c r="K11" s="389"/>
      <c r="L11" s="378" t="s">
        <v>247</v>
      </c>
      <c r="M11" s="390"/>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GREGOIRE</v>
      </c>
      <c r="K12" s="391"/>
      <c r="L12" s="378"/>
      <c r="M12" s="390"/>
      <c r="N12" s="388"/>
      <c r="O12" s="388"/>
      <c r="P12" s="83"/>
      <c r="Q12" s="84"/>
      <c r="R12" s="47"/>
      <c r="T12" s="54" t="str">
        <f>'[2]SetUp Officials'!P26</f>
        <v>T MC ALLISTER</v>
      </c>
    </row>
    <row r="13" spans="1:20" s="48" customFormat="1" ht="9.6" customHeight="1">
      <c r="A13" s="380">
        <v>4</v>
      </c>
      <c r="B13" s="39">
        <f>IF($D13="","",VLOOKUP($D13,'[2]Men  Si Main Draw Prep'!$A$7:$P$38,15))</f>
        <v>0</v>
      </c>
      <c r="C13" s="39">
        <f>IF($D13="","",VLOOKUP($D13,'[2]Men  Si Main Draw Prep'!$A$7:$P$38,16))</f>
        <v>0</v>
      </c>
      <c r="D13" s="40">
        <v>14</v>
      </c>
      <c r="E13" s="39" t="str">
        <f>UPPER(IF($D13="","",VLOOKUP($D13,'[2]Men  Si Main Draw Prep'!$A$7:$P$38,2)))</f>
        <v>ROBINSON</v>
      </c>
      <c r="F13" s="39" t="str">
        <f>IF($D13="","",VLOOKUP($D13,'[2]Men  Si Main Draw Prep'!$A$7:$P$38,3))</f>
        <v>Ronald</v>
      </c>
      <c r="G13" s="39"/>
      <c r="H13" s="39">
        <f>IF($D13="","",VLOOKUP($D13,'[2]Men  Si Main Draw Prep'!$A$7:$P$38,4))</f>
        <v>0</v>
      </c>
      <c r="I13" s="392"/>
      <c r="J13" s="378" t="s">
        <v>215</v>
      </c>
      <c r="K13" s="378"/>
      <c r="L13" s="378"/>
      <c r="M13" s="390"/>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58" t="s">
        <v>16</v>
      </c>
      <c r="M14" s="59" t="s">
        <v>20</v>
      </c>
      <c r="N14" s="383" t="str">
        <f>UPPER(IF(OR(M14="a",M14="as"),L10,IF(OR(M14="b",M14="bs"),L18,)))</f>
        <v>MOHAMMED</v>
      </c>
      <c r="O14" s="387"/>
      <c r="P14" s="83"/>
      <c r="Q14" s="84"/>
      <c r="R14" s="47"/>
      <c r="T14" s="54" t="str">
        <f>'[2]SetUp Officials'!P28</f>
        <v>R GIBBS</v>
      </c>
    </row>
    <row r="15" spans="1:20" s="48" customFormat="1" ht="9.6" customHeight="1">
      <c r="A15" s="380">
        <v>5</v>
      </c>
      <c r="B15" s="39">
        <f>IF($D15="","",VLOOKUP($D15,'[2]Men  Si Main Draw Prep'!$A$7:$P$38,15))</f>
        <v>0</v>
      </c>
      <c r="C15" s="39">
        <f>IF($D15="","",VLOOKUP($D15,'[2]Men  Si Main Draw Prep'!$A$7:$P$38,16))</f>
        <v>0</v>
      </c>
      <c r="D15" s="40">
        <v>17</v>
      </c>
      <c r="E15" s="39" t="str">
        <f>UPPER(IF($D15="","",VLOOKUP($D15,'[2]Men  Si Main Draw Prep'!$A$7:$P$38,2)))</f>
        <v>ANDREWS</v>
      </c>
      <c r="F15" s="39" t="str">
        <f>IF($D15="","",VLOOKUP($D15,'[2]Men  Si Main Draw Prep'!$A$7:$P$38,3))</f>
        <v>Che</v>
      </c>
      <c r="G15" s="39"/>
      <c r="H15" s="39">
        <f>IF($D15="","",VLOOKUP($D15,'[2]Men  Si Main Draw Prep'!$A$7:$P$38,4))</f>
        <v>0</v>
      </c>
      <c r="I15" s="394"/>
      <c r="J15" s="378"/>
      <c r="K15" s="378"/>
      <c r="L15" s="378"/>
      <c r="M15" s="390"/>
      <c r="N15" s="378" t="s">
        <v>250</v>
      </c>
      <c r="O15" s="395"/>
      <c r="P15" s="379"/>
      <c r="Q15" s="46"/>
      <c r="R15" s="47"/>
      <c r="T15" s="54" t="str">
        <f>'[2]SetUp Officials'!P29</f>
        <v/>
      </c>
    </row>
    <row r="16" spans="1:20" s="48" customFormat="1" ht="9.6" customHeight="1" thickBot="1">
      <c r="A16" s="380"/>
      <c r="B16" s="51"/>
      <c r="C16" s="51"/>
      <c r="D16" s="68"/>
      <c r="E16" s="378"/>
      <c r="F16" s="378"/>
      <c r="G16" s="381"/>
      <c r="H16" s="58" t="s">
        <v>16</v>
      </c>
      <c r="I16" s="382" t="s">
        <v>153</v>
      </c>
      <c r="J16" s="383" t="str">
        <f>UPPER(IF(OR(I16="a",I16="as"),E15,IF(OR(I16="b",I16="bs"),E17,)))</f>
        <v>WEST</v>
      </c>
      <c r="K16" s="383"/>
      <c r="L16" s="378"/>
      <c r="M16" s="390"/>
      <c r="N16" s="379"/>
      <c r="O16" s="395"/>
      <c r="P16" s="379"/>
      <c r="Q16" s="46"/>
      <c r="R16" s="47"/>
      <c r="T16" s="70" t="str">
        <f>'[2]SetUp Officials'!P30</f>
        <v>None</v>
      </c>
    </row>
    <row r="17" spans="1:18" s="48" customFormat="1" ht="9.6" customHeight="1">
      <c r="A17" s="380">
        <v>6</v>
      </c>
      <c r="B17" s="39">
        <f>IF($D17="","",VLOOKUP($D17,'[2]Men  Si Main Draw Prep'!$A$7:$P$38,15))</f>
        <v>0</v>
      </c>
      <c r="C17" s="39">
        <f>IF($D17="","",VLOOKUP($D17,'[2]Men  Si Main Draw Prep'!$A$7:$P$38,16))</f>
        <v>0</v>
      </c>
      <c r="D17" s="40">
        <v>23</v>
      </c>
      <c r="E17" s="39" t="str">
        <f>UPPER(IF($D17="","",VLOOKUP($D17,'[2]Men  Si Main Draw Prep'!$A$7:$P$38,2)))</f>
        <v>WEST</v>
      </c>
      <c r="F17" s="39" t="str">
        <f>IF($D17="","",VLOOKUP($D17,'[2]Men  Si Main Draw Prep'!$A$7:$P$38,3))</f>
        <v>Samuel</v>
      </c>
      <c r="G17" s="39"/>
      <c r="H17" s="39">
        <f>IF($D17="","",VLOOKUP($D17,'[2]Men  Si Main Draw Prep'!$A$7:$P$38,4))</f>
        <v>0</v>
      </c>
      <c r="I17" s="384"/>
      <c r="J17" s="381" t="s">
        <v>216</v>
      </c>
      <c r="K17" s="385"/>
      <c r="L17" s="378"/>
      <c r="M17" s="390"/>
      <c r="N17" s="379"/>
      <c r="O17" s="395"/>
      <c r="P17" s="379"/>
      <c r="Q17" s="46"/>
      <c r="R17" s="47"/>
    </row>
    <row r="18" spans="1:18" s="48" customFormat="1" ht="9.6" customHeight="1">
      <c r="A18" s="380"/>
      <c r="B18" s="51"/>
      <c r="C18" s="51"/>
      <c r="D18" s="68"/>
      <c r="E18" s="378"/>
      <c r="F18" s="378"/>
      <c r="G18" s="381"/>
      <c r="H18" s="378"/>
      <c r="I18" s="386"/>
      <c r="J18" s="58" t="s">
        <v>16</v>
      </c>
      <c r="K18" s="59" t="s">
        <v>20</v>
      </c>
      <c r="L18" s="383" t="str">
        <f>UPPER(IF(OR(K18="a",K18="as"),J16,IF(OR(K18="b",K18="bs"),J20,)))</f>
        <v>MOHAMMED</v>
      </c>
      <c r="M18" s="396"/>
      <c r="N18" s="379"/>
      <c r="O18" s="395"/>
      <c r="P18" s="379"/>
      <c r="Q18" s="46"/>
      <c r="R18" s="47"/>
    </row>
    <row r="19" spans="1:18" s="48" customFormat="1" ht="9.6" customHeight="1">
      <c r="A19" s="380">
        <v>7</v>
      </c>
      <c r="B19" s="39">
        <f>IF($D19="","",VLOOKUP($D19,'[2]Men  Si Main Draw Prep'!$A$7:$P$38,15))</f>
        <v>0</v>
      </c>
      <c r="C19" s="39" t="s">
        <v>214</v>
      </c>
      <c r="D19" s="40">
        <v>29</v>
      </c>
      <c r="E19" s="39" t="str">
        <f>UPPER(IF($D19="","",VLOOKUP($D19,'[2]Men  Si Main Draw Prep'!$A$7:$P$38,2)))</f>
        <v>RAMKISSOON</v>
      </c>
      <c r="F19" s="39" t="str">
        <f>IF($D19="","",VLOOKUP($D19,'[2]Men  Si Main Draw Prep'!$A$7:$P$38,3))</f>
        <v>Adam</v>
      </c>
      <c r="G19" s="39"/>
      <c r="H19" s="39">
        <f>IF($D19="","",VLOOKUP($D19,'[2]Men  Si Main Draw Prep'!$A$7:$P$38,4))</f>
        <v>0</v>
      </c>
      <c r="I19" s="377"/>
      <c r="J19" s="378"/>
      <c r="K19" s="389"/>
      <c r="L19" s="378" t="s">
        <v>223</v>
      </c>
      <c r="M19" s="388"/>
      <c r="N19" s="379"/>
      <c r="O19" s="395"/>
      <c r="P19" s="379"/>
      <c r="Q19" s="46"/>
      <c r="R19" s="47"/>
    </row>
    <row r="20" spans="1:18" s="48" customFormat="1" ht="9.6" customHeight="1">
      <c r="A20" s="380"/>
      <c r="B20" s="51"/>
      <c r="C20" s="51"/>
      <c r="D20" s="51"/>
      <c r="E20" s="378"/>
      <c r="F20" s="378"/>
      <c r="G20" s="381"/>
      <c r="H20" s="58" t="s">
        <v>16</v>
      </c>
      <c r="I20" s="382" t="s">
        <v>155</v>
      </c>
      <c r="J20" s="383" t="str">
        <f>UPPER(IF(OR(I20="a",I20="as"),E19,IF(OR(I20="b",I20="bs"),E21,)))</f>
        <v>MOHAMMED</v>
      </c>
      <c r="K20" s="391"/>
      <c r="L20" s="378"/>
      <c r="M20" s="388"/>
      <c r="N20" s="379"/>
      <c r="O20" s="395"/>
      <c r="P20" s="379"/>
      <c r="Q20" s="46"/>
      <c r="R20" s="47"/>
    </row>
    <row r="21" spans="1:18" s="48" customFormat="1" ht="9.6" customHeight="1">
      <c r="A21" s="376">
        <v>8</v>
      </c>
      <c r="B21" s="39">
        <f>IF($D21="","",VLOOKUP($D21,'[2]Men  Si Main Draw Prep'!$A$7:$P$38,15))</f>
        <v>0</v>
      </c>
      <c r="C21" s="39">
        <f>IF($D21="","",VLOOKUP($D21,'[2]Men  Si Main Draw Prep'!$A$7:$P$38,16))</f>
        <v>0</v>
      </c>
      <c r="D21" s="40">
        <v>5</v>
      </c>
      <c r="E21" s="41" t="str">
        <f>UPPER(IF($D21="","",VLOOKUP($D21,'[2]Men  Si Main Draw Prep'!$A$7:$P$38,2)))</f>
        <v>MOHAMMED</v>
      </c>
      <c r="F21" s="41" t="str">
        <f>IF($D21="","",VLOOKUP($D21,'[2]Men  Si Main Draw Prep'!$A$7:$P$38,3))</f>
        <v>Nabeel</v>
      </c>
      <c r="G21" s="41"/>
      <c r="H21" s="41">
        <f>IF($D21="","",VLOOKUP($D21,'[2]Men  Si Main Draw Prep'!$A$7:$P$38,4))</f>
        <v>0</v>
      </c>
      <c r="I21" s="392"/>
      <c r="J21" s="378" t="s">
        <v>217</v>
      </c>
      <c r="K21" s="378"/>
      <c r="L21" s="378"/>
      <c r="M21" s="388"/>
      <c r="N21" s="379"/>
      <c r="O21" s="395"/>
      <c r="P21" s="379"/>
      <c r="Q21" s="46"/>
      <c r="R21" s="47"/>
    </row>
    <row r="22" spans="1:18" s="48" customFormat="1" ht="9.6" customHeight="1">
      <c r="A22" s="380"/>
      <c r="B22" s="51"/>
      <c r="C22" s="51"/>
      <c r="D22" s="51"/>
      <c r="E22" s="393"/>
      <c r="F22" s="393"/>
      <c r="G22" s="397"/>
      <c r="H22" s="393"/>
      <c r="I22" s="386"/>
      <c r="J22" s="378"/>
      <c r="K22" s="378"/>
      <c r="L22" s="378"/>
      <c r="M22" s="388"/>
      <c r="N22" s="58" t="s">
        <v>16</v>
      </c>
      <c r="O22" s="59" t="s">
        <v>17</v>
      </c>
      <c r="P22" s="383" t="str">
        <f>UPPER(IF(OR(O22="a",O22="as"),N14,IF(OR(O22="b",O22="bs"),N30,)))</f>
        <v>MOHAMMED</v>
      </c>
      <c r="Q22" s="398"/>
      <c r="R22" s="47"/>
    </row>
    <row r="23" spans="1:18" s="48" customFormat="1" ht="9.6" customHeight="1">
      <c r="A23" s="376">
        <v>9</v>
      </c>
      <c r="B23" s="39">
        <f>IF($D23="","",VLOOKUP($D23,'[2]Men  Si Main Draw Prep'!$A$7:$P$38,15))</f>
        <v>0</v>
      </c>
      <c r="C23" s="39">
        <f>IF($D23="","",VLOOKUP($D23,'[2]Men  Si Main Draw Prep'!$A$7:$P$38,16))</f>
        <v>0</v>
      </c>
      <c r="D23" s="40">
        <v>4</v>
      </c>
      <c r="E23" s="41" t="str">
        <f>UPPER(IF($D23="","",VLOOKUP($D23,'[2]Men  Si Main Draw Prep'!$A$7:$P$38,2)))</f>
        <v>FONTENELLE</v>
      </c>
      <c r="F23" s="41" t="str">
        <f>IF($D23="","",VLOOKUP($D23,'[2]Men  Si Main Draw Prep'!$A$7:$P$38,3))</f>
        <v>Mc Colin</v>
      </c>
      <c r="G23" s="41"/>
      <c r="H23" s="41">
        <f>IF($D23="","",VLOOKUP($D23,'[2]Men  Si Main Draw Prep'!$A$7:$P$38,4))</f>
        <v>0</v>
      </c>
      <c r="I23" s="377"/>
      <c r="J23" s="378"/>
      <c r="K23" s="378"/>
      <c r="L23" s="378"/>
      <c r="M23" s="388"/>
      <c r="N23" s="379"/>
      <c r="O23" s="395"/>
      <c r="P23" s="378" t="s">
        <v>233</v>
      </c>
      <c r="Q23" s="395"/>
      <c r="R23" s="47"/>
    </row>
    <row r="24" spans="1:18" s="48" customFormat="1" ht="9.6" customHeight="1">
      <c r="A24" s="380"/>
      <c r="B24" s="51"/>
      <c r="C24" s="51"/>
      <c r="D24" s="51"/>
      <c r="E24" s="378"/>
      <c r="F24" s="378"/>
      <c r="G24" s="381"/>
      <c r="H24" s="58" t="s">
        <v>16</v>
      </c>
      <c r="I24" s="382" t="s">
        <v>159</v>
      </c>
      <c r="J24" s="383" t="str">
        <f>UPPER(IF(OR(I24="a",I24="as"),E23,IF(OR(I24="b",I24="bs"),E25,)))</f>
        <v>FONTENELLE</v>
      </c>
      <c r="K24" s="383"/>
      <c r="L24" s="378"/>
      <c r="M24" s="388"/>
      <c r="N24" s="379"/>
      <c r="O24" s="395"/>
      <c r="P24" s="379"/>
      <c r="Q24" s="395"/>
      <c r="R24" s="47"/>
    </row>
    <row r="25" spans="1:18" s="48" customFormat="1" ht="9.6" customHeight="1">
      <c r="A25" s="380">
        <v>10</v>
      </c>
      <c r="B25" s="39">
        <f>IF($D25="","",VLOOKUP($D25,'[2]Men  Si Main Draw Prep'!$A$7:$P$38,15))</f>
        <v>0</v>
      </c>
      <c r="C25" s="39">
        <f>IF($D25="","",VLOOKUP($D25,'[2]Men  Si Main Draw Prep'!$A$7:$P$38,16))</f>
        <v>0</v>
      </c>
      <c r="D25" s="40">
        <v>15</v>
      </c>
      <c r="E25" s="39" t="str">
        <f>UPPER(IF($D25="","",VLOOKUP($D25,'[2]Men  Si Main Draw Prep'!$A$7:$P$38,2)))</f>
        <v>HACKSHAW</v>
      </c>
      <c r="F25" s="39" t="str">
        <f>IF($D25="","",VLOOKUP($D25,'[2]Men  Si Main Draw Prep'!$A$7:$P$38,3))</f>
        <v>Ross</v>
      </c>
      <c r="G25" s="39"/>
      <c r="H25" s="39">
        <f>IF($D25="","",VLOOKUP($D25,'[2]Men  Si Main Draw Prep'!$A$7:$P$38,4))</f>
        <v>0</v>
      </c>
      <c r="I25" s="384"/>
      <c r="J25" s="378" t="s">
        <v>218</v>
      </c>
      <c r="K25" s="385"/>
      <c r="L25" s="378"/>
      <c r="M25" s="388"/>
      <c r="N25" s="379"/>
      <c r="O25" s="395"/>
      <c r="P25" s="379"/>
      <c r="Q25" s="395"/>
      <c r="R25" s="47"/>
    </row>
    <row r="26" spans="1:18" s="48" customFormat="1" ht="9.6" customHeight="1">
      <c r="A26" s="380"/>
      <c r="B26" s="51"/>
      <c r="C26" s="51"/>
      <c r="D26" s="68"/>
      <c r="E26" s="378"/>
      <c r="F26" s="378"/>
      <c r="G26" s="381"/>
      <c r="H26" s="378"/>
      <c r="I26" s="386"/>
      <c r="J26" s="58" t="s">
        <v>16</v>
      </c>
      <c r="K26" s="59" t="s">
        <v>17</v>
      </c>
      <c r="L26" s="383" t="str">
        <f>UPPER(IF(OR(K26="a",K26="as"),J24,IF(OR(K26="b",K26="bs"),J28,)))</f>
        <v>FONTENELLE</v>
      </c>
      <c r="M26" s="387"/>
      <c r="N26" s="379"/>
      <c r="O26" s="395"/>
      <c r="P26" s="379"/>
      <c r="Q26" s="395"/>
      <c r="R26" s="47"/>
    </row>
    <row r="27" spans="1:18" s="48" customFormat="1" ht="9.6" customHeight="1">
      <c r="A27" s="380">
        <v>11</v>
      </c>
      <c r="B27" s="39">
        <f>IF($D27="","",VLOOKUP($D27,'[2]Men  Si Main Draw Prep'!$A$7:$P$38,15))</f>
        <v>0</v>
      </c>
      <c r="C27" s="39" t="s">
        <v>214</v>
      </c>
      <c r="D27" s="40">
        <v>32</v>
      </c>
      <c r="E27" s="39" t="str">
        <f>UPPER(IF($D27="","",VLOOKUP($D27,'[2]Men  Si Main Draw Prep'!$A$7:$P$38,2)))</f>
        <v>GARSEE</v>
      </c>
      <c r="F27" s="39" t="str">
        <f>IF($D27="","",VLOOKUP($D27,'[2]Men  Si Main Draw Prep'!$A$7:$P$38,3))</f>
        <v>Jameel</v>
      </c>
      <c r="G27" s="39"/>
      <c r="H27" s="39">
        <f>IF($D27="","",VLOOKUP($D27,'[2]Men  Si Main Draw Prep'!$A$7:$P$38,4))</f>
        <v>0</v>
      </c>
      <c r="I27" s="377"/>
      <c r="J27" s="378"/>
      <c r="K27" s="389"/>
      <c r="L27" s="378" t="s">
        <v>90</v>
      </c>
      <c r="M27" s="390"/>
      <c r="N27" s="379"/>
      <c r="O27" s="395"/>
      <c r="P27" s="379"/>
      <c r="Q27" s="395"/>
      <c r="R27" s="47"/>
    </row>
    <row r="28" spans="1:18" s="48" customFormat="1" ht="9.6" customHeight="1">
      <c r="A28" s="376"/>
      <c r="B28" s="51"/>
      <c r="C28" s="51"/>
      <c r="D28" s="68"/>
      <c r="E28" s="378"/>
      <c r="F28" s="378"/>
      <c r="G28" s="381"/>
      <c r="H28" s="58" t="s">
        <v>16</v>
      </c>
      <c r="I28" s="382" t="s">
        <v>153</v>
      </c>
      <c r="J28" s="383" t="str">
        <f>UPPER(IF(OR(I28="a",I28="as"),E27,IF(OR(I28="b",I28="bs"),E29,)))</f>
        <v>VALENTINE</v>
      </c>
      <c r="K28" s="391"/>
      <c r="L28" s="378"/>
      <c r="M28" s="390"/>
      <c r="N28" s="379"/>
      <c r="O28" s="395"/>
      <c r="P28" s="379"/>
      <c r="Q28" s="395"/>
      <c r="R28" s="47"/>
    </row>
    <row r="29" spans="1:18" s="48" customFormat="1" ht="9.6" customHeight="1">
      <c r="A29" s="380">
        <v>12</v>
      </c>
      <c r="B29" s="39">
        <f>IF($D29="","",VLOOKUP($D29,'[2]Men  Si Main Draw Prep'!$A$7:$P$38,15))</f>
        <v>0</v>
      </c>
      <c r="C29" s="39">
        <f>IF($D29="","",VLOOKUP($D29,'[2]Men  Si Main Draw Prep'!$A$7:$P$38,16))</f>
        <v>0</v>
      </c>
      <c r="D29" s="40">
        <v>20</v>
      </c>
      <c r="E29" s="39" t="str">
        <f>UPPER(IF($D29="","",VLOOKUP($D29,'[2]Men  Si Main Draw Prep'!$A$7:$P$38,2)))</f>
        <v>VALENTINE</v>
      </c>
      <c r="F29" s="39" t="str">
        <f>IF($D29="","",VLOOKUP($D29,'[2]Men  Si Main Draw Prep'!$A$7:$P$38,3))</f>
        <v>Krystan</v>
      </c>
      <c r="G29" s="39"/>
      <c r="H29" s="39">
        <f>IF($D29="","",VLOOKUP($D29,'[2]Men  Si Main Draw Prep'!$A$7:$P$38,4))</f>
        <v>0</v>
      </c>
      <c r="I29" s="392"/>
      <c r="J29" s="378" t="s">
        <v>208</v>
      </c>
      <c r="K29" s="378"/>
      <c r="L29" s="378"/>
      <c r="M29" s="390"/>
      <c r="N29" s="379"/>
      <c r="O29" s="395"/>
      <c r="P29" s="379"/>
      <c r="Q29" s="395"/>
      <c r="R29" s="47"/>
    </row>
    <row r="30" spans="1:18" s="48" customFormat="1" ht="9.6" customHeight="1">
      <c r="A30" s="380"/>
      <c r="B30" s="51"/>
      <c r="C30" s="51"/>
      <c r="D30" s="68"/>
      <c r="E30" s="378"/>
      <c r="F30" s="378"/>
      <c r="G30" s="381"/>
      <c r="H30" s="393"/>
      <c r="I30" s="386"/>
      <c r="J30" s="378"/>
      <c r="K30" s="378"/>
      <c r="L30" s="58" t="s">
        <v>16</v>
      </c>
      <c r="M30" s="59" t="s">
        <v>17</v>
      </c>
      <c r="N30" s="383" t="str">
        <f>UPPER(IF(OR(M30="a",M30="as"),L26,IF(OR(M30="b",M30="bs"),L34,)))</f>
        <v>FONTENELLE</v>
      </c>
      <c r="O30" s="399"/>
      <c r="P30" s="379"/>
      <c r="Q30" s="395"/>
      <c r="R30" s="47"/>
    </row>
    <row r="31" spans="1:18" s="48" customFormat="1" ht="9.6" customHeight="1">
      <c r="A31" s="380">
        <v>13</v>
      </c>
      <c r="B31" s="39">
        <f>IF($D31="","",VLOOKUP($D31,'[2]Men  Si Main Draw Prep'!$A$7:$P$38,15))</f>
        <v>0</v>
      </c>
      <c r="C31" s="39" t="s">
        <v>214</v>
      </c>
      <c r="D31" s="40">
        <v>30</v>
      </c>
      <c r="E31" s="39" t="str">
        <f>UPPER(IF($D31="","",VLOOKUP($D31,'[2]Men  Si Main Draw Prep'!$A$7:$P$38,2)))</f>
        <v>CHAN</v>
      </c>
      <c r="F31" s="39" t="str">
        <f>IF($D31="","",VLOOKUP($D31,'[2]Men  Si Main Draw Prep'!$A$7:$P$38,3))</f>
        <v>Aaron</v>
      </c>
      <c r="G31" s="39"/>
      <c r="H31" s="39">
        <f>IF($D31="","",VLOOKUP($D31,'[2]Men  Si Main Draw Prep'!$A$7:$P$38,4))</f>
        <v>0</v>
      </c>
      <c r="I31" s="394"/>
      <c r="J31" s="378"/>
      <c r="K31" s="378"/>
      <c r="L31" s="378"/>
      <c r="M31" s="390"/>
      <c r="N31" s="378" t="s">
        <v>249</v>
      </c>
      <c r="O31" s="46"/>
      <c r="P31" s="379"/>
      <c r="Q31" s="395"/>
      <c r="R31" s="47"/>
    </row>
    <row r="32" spans="1:18" s="48" customFormat="1" ht="9.6" customHeight="1">
      <c r="A32" s="380"/>
      <c r="B32" s="51"/>
      <c r="C32" s="51"/>
      <c r="D32" s="68"/>
      <c r="E32" s="378"/>
      <c r="F32" s="378"/>
      <c r="G32" s="381"/>
      <c r="H32" s="58" t="s">
        <v>16</v>
      </c>
      <c r="I32" s="382" t="s">
        <v>89</v>
      </c>
      <c r="J32" s="383" t="str">
        <f>UPPER(IF(OR(I32="a",I32="as"),E31,IF(OR(I32="b",I32="bs"),E33,)))</f>
        <v>CHAN</v>
      </c>
      <c r="K32" s="383"/>
      <c r="L32" s="378"/>
      <c r="M32" s="390"/>
      <c r="N32" s="379"/>
      <c r="O32" s="46"/>
      <c r="P32" s="379"/>
      <c r="Q32" s="395"/>
      <c r="R32" s="47"/>
    </row>
    <row r="33" spans="1:18" s="48" customFormat="1" ht="9.6" customHeight="1">
      <c r="A33" s="380">
        <v>14</v>
      </c>
      <c r="B33" s="39">
        <f>IF($D33="","",VLOOKUP($D33,'[2]Men  Si Main Draw Prep'!$A$7:$P$38,15))</f>
        <v>0</v>
      </c>
      <c r="C33" s="39">
        <f>IF($D33="","",VLOOKUP($D33,'[2]Men  Si Main Draw Prep'!$A$7:$P$38,16))</f>
        <v>0</v>
      </c>
      <c r="D33" s="40">
        <v>24</v>
      </c>
      <c r="E33" s="39" t="str">
        <f>UPPER(IF($D33="","",VLOOKUP($D33,'[2]Men  Si Main Draw Prep'!$A$7:$P$38,2)))</f>
        <v xml:space="preserve">JAMES </v>
      </c>
      <c r="F33" s="39" t="str">
        <f>IF($D33="","",VLOOKUP($D33,'[2]Men  Si Main Draw Prep'!$A$7:$P$38,3))</f>
        <v>Kobe</v>
      </c>
      <c r="G33" s="39"/>
      <c r="H33" s="39">
        <f>IF($D33="","",VLOOKUP($D33,'[2]Men  Si Main Draw Prep'!$A$7:$P$38,4))</f>
        <v>0</v>
      </c>
      <c r="I33" s="384"/>
      <c r="J33" s="381" t="s">
        <v>216</v>
      </c>
      <c r="K33" s="385"/>
      <c r="L33" s="378"/>
      <c r="M33" s="390"/>
      <c r="N33" s="379"/>
      <c r="O33" s="46"/>
      <c r="P33" s="379"/>
      <c r="Q33" s="395"/>
      <c r="R33" s="47"/>
    </row>
    <row r="34" spans="1:18" s="48" customFormat="1" ht="9.6" customHeight="1">
      <c r="A34" s="380"/>
      <c r="B34" s="51"/>
      <c r="C34" s="51"/>
      <c r="D34" s="68"/>
      <c r="E34" s="378"/>
      <c r="F34" s="378"/>
      <c r="G34" s="381"/>
      <c r="H34" s="378"/>
      <c r="I34" s="386"/>
      <c r="J34" s="58" t="s">
        <v>16</v>
      </c>
      <c r="K34" s="59" t="s">
        <v>19</v>
      </c>
      <c r="L34" s="383" t="str">
        <f>UPPER(IF(OR(K34="a",K34="as"),J32,IF(OR(K34="b",K34="bs"),J36,)))</f>
        <v>GRAZETTE</v>
      </c>
      <c r="M34" s="396"/>
      <c r="N34" s="379"/>
      <c r="O34" s="46"/>
      <c r="P34" s="379"/>
      <c r="Q34" s="395"/>
      <c r="R34" s="47"/>
    </row>
    <row r="35" spans="1:18" s="48" customFormat="1" ht="9.6" customHeight="1">
      <c r="A35" s="380">
        <v>15</v>
      </c>
      <c r="B35" s="39">
        <f>IF($D35="","",VLOOKUP($D35,'[2]Men  Si Main Draw Prep'!$A$7:$P$38,15))</f>
        <v>0</v>
      </c>
      <c r="C35" s="39">
        <f>IF($D35="","",VLOOKUP($D35,'[2]Men  Si Main Draw Prep'!$A$7:$P$38,16))</f>
        <v>0</v>
      </c>
      <c r="D35" s="40">
        <v>12</v>
      </c>
      <c r="E35" s="39" t="str">
        <f>UPPER(IF($D35="","",VLOOKUP($D35,'[2]Men  Si Main Draw Prep'!$A$7:$P$38,2)))</f>
        <v>GRAZETTE</v>
      </c>
      <c r="F35" s="39" t="str">
        <f>IF($D35="","",VLOOKUP($D35,'[2]Men  Si Main Draw Prep'!$A$7:$P$38,3))</f>
        <v>Ivor</v>
      </c>
      <c r="G35" s="39"/>
      <c r="H35" s="39">
        <f>IF($D35="","",VLOOKUP($D35,'[2]Men  Si Main Draw Prep'!$A$7:$P$38,4))</f>
        <v>0</v>
      </c>
      <c r="I35" s="377"/>
      <c r="J35" s="378"/>
      <c r="K35" s="389"/>
      <c r="L35" s="378" t="s">
        <v>224</v>
      </c>
      <c r="M35" s="388"/>
      <c r="N35" s="379"/>
      <c r="O35" s="46"/>
      <c r="P35" s="379"/>
      <c r="Q35" s="395"/>
      <c r="R35" s="47"/>
    </row>
    <row r="36" spans="1:18" s="48" customFormat="1" ht="9.6" customHeight="1">
      <c r="A36" s="380"/>
      <c r="B36" s="51"/>
      <c r="C36" s="51"/>
      <c r="D36" s="51"/>
      <c r="E36" s="378"/>
      <c r="F36" s="378"/>
      <c r="G36" s="381"/>
      <c r="H36" s="58" t="s">
        <v>16</v>
      </c>
      <c r="I36" s="382" t="s">
        <v>18</v>
      </c>
      <c r="J36" s="383" t="str">
        <f>UPPER(IF(OR(I36="a",I36="as"),E35,IF(OR(I36="b",I36="bs"),E37,)))</f>
        <v>GRAZETTE</v>
      </c>
      <c r="K36" s="391"/>
      <c r="L36" s="378"/>
      <c r="M36" s="388"/>
      <c r="N36" s="379"/>
      <c r="O36" s="46"/>
      <c r="P36" s="379"/>
      <c r="Q36" s="395"/>
      <c r="R36" s="47"/>
    </row>
    <row r="37" spans="1:18" s="48" customFormat="1" ht="9.6" customHeight="1">
      <c r="A37" s="376">
        <v>16</v>
      </c>
      <c r="B37" s="39">
        <f>IF($D37="","",VLOOKUP($D37,'[2]Men  Si Main Draw Prep'!$A$7:$P$38,15))</f>
        <v>0</v>
      </c>
      <c r="C37" s="39">
        <f>IF($D37="","",VLOOKUP($D37,'[2]Men  Si Main Draw Prep'!$A$7:$P$38,16))</f>
        <v>0</v>
      </c>
      <c r="D37" s="40">
        <v>6</v>
      </c>
      <c r="E37" s="41" t="str">
        <f>UPPER(IF($D37="","",VLOOKUP($D37,'[2]Men  Si Main Draw Prep'!$A$7:$P$38,2)))</f>
        <v>LEWIS</v>
      </c>
      <c r="F37" s="41" t="str">
        <f>IF($D37="","",VLOOKUP($D37,'[2]Men  Si Main Draw Prep'!$A$7:$P$38,3))</f>
        <v>Javier</v>
      </c>
      <c r="G37" s="41"/>
      <c r="H37" s="41">
        <f>IF($D37="","",VLOOKUP($D37,'[2]Men  Si Main Draw Prep'!$A$7:$P$38,4))</f>
        <v>0</v>
      </c>
      <c r="I37" s="392"/>
      <c r="J37" s="378" t="s">
        <v>219</v>
      </c>
      <c r="K37" s="378"/>
      <c r="L37" s="378"/>
      <c r="M37" s="388"/>
      <c r="N37" s="46"/>
      <c r="O37" s="46"/>
      <c r="P37" s="379"/>
      <c r="Q37" s="395"/>
      <c r="R37" s="47"/>
    </row>
    <row r="38" spans="1:18" s="48" customFormat="1" ht="9.6" customHeight="1">
      <c r="A38" s="380"/>
      <c r="B38" s="51"/>
      <c r="C38" s="51"/>
      <c r="D38" s="51"/>
      <c r="E38" s="378"/>
      <c r="F38" s="378"/>
      <c r="G38" s="381"/>
      <c r="H38" s="378"/>
      <c r="I38" s="386"/>
      <c r="J38" s="378"/>
      <c r="K38" s="378"/>
      <c r="L38" s="378"/>
      <c r="M38" s="388"/>
      <c r="N38" s="400" t="s">
        <v>220</v>
      </c>
      <c r="O38" s="401"/>
      <c r="P38" s="383" t="str">
        <f>UPPER(IF(OR(O39="a",O39="as"),P22,IF(OR(O39="b",O39="bs"),P54,)))</f>
        <v/>
      </c>
      <c r="Q38" s="402"/>
      <c r="R38" s="47"/>
    </row>
    <row r="39" spans="1:18" s="48" customFormat="1" ht="9.6" customHeight="1">
      <c r="A39" s="376">
        <v>17</v>
      </c>
      <c r="B39" s="39">
        <f>IF($D39="","",VLOOKUP($D39,'[2]Men  Si Main Draw Prep'!$A$7:$P$38,15))</f>
        <v>0</v>
      </c>
      <c r="C39" s="39">
        <f>IF($D39="","",VLOOKUP($D39,'[2]Men  Si Main Draw Prep'!$A$7:$P$38,16))</f>
        <v>0</v>
      </c>
      <c r="D39" s="40">
        <v>8</v>
      </c>
      <c r="E39" s="41" t="str">
        <f>UPPER(IF($D39="","",VLOOKUP($D39,'[2]Men  Si Main Draw Prep'!$A$7:$P$38,2)))</f>
        <v>WARD</v>
      </c>
      <c r="F39" s="41" t="str">
        <f>IF($D39="","",VLOOKUP($D39,'[2]Men  Si Main Draw Prep'!$A$7:$P$38,3))</f>
        <v>Jerome</v>
      </c>
      <c r="G39" s="41"/>
      <c r="H39" s="41">
        <f>IF($D39="","",VLOOKUP($D39,'[2]Men  Si Main Draw Prep'!$A$7:$P$38,4))</f>
        <v>0</v>
      </c>
      <c r="I39" s="377"/>
      <c r="J39" s="378"/>
      <c r="K39" s="378"/>
      <c r="L39" s="378"/>
      <c r="M39" s="388"/>
      <c r="N39" s="58" t="s">
        <v>16</v>
      </c>
      <c r="O39" s="403"/>
      <c r="P39" s="378"/>
      <c r="Q39" s="395"/>
      <c r="R39" s="47"/>
    </row>
    <row r="40" spans="1:18" s="48" customFormat="1" ht="9.6" customHeight="1">
      <c r="A40" s="380"/>
      <c r="B40" s="51"/>
      <c r="C40" s="51"/>
      <c r="D40" s="51"/>
      <c r="E40" s="378"/>
      <c r="F40" s="378"/>
      <c r="G40" s="381"/>
      <c r="H40" s="58" t="s">
        <v>16</v>
      </c>
      <c r="I40" s="382" t="s">
        <v>159</v>
      </c>
      <c r="J40" s="383" t="str">
        <f>UPPER(IF(OR(I40="a",I40="as"),E39,IF(OR(I40="b",I40="bs"),E41,)))</f>
        <v>WARD</v>
      </c>
      <c r="K40" s="383"/>
      <c r="L40" s="378"/>
      <c r="M40" s="388"/>
      <c r="N40" s="379"/>
      <c r="O40" s="46"/>
      <c r="P40" s="379"/>
      <c r="Q40" s="395"/>
      <c r="R40" s="47"/>
    </row>
    <row r="41" spans="1:18" s="48" customFormat="1" ht="9.6" customHeight="1">
      <c r="A41" s="380">
        <v>18</v>
      </c>
      <c r="B41" s="39">
        <f>IF($D41="","",VLOOKUP($D41,'[2]Men  Si Main Draw Prep'!$A$7:$P$38,15))</f>
        <v>0</v>
      </c>
      <c r="C41" s="39">
        <f>IF($D41="","",VLOOKUP($D41,'[2]Men  Si Main Draw Prep'!$A$7:$P$38,16))</f>
        <v>0</v>
      </c>
      <c r="D41" s="40">
        <v>9</v>
      </c>
      <c r="E41" s="39" t="str">
        <f>UPPER(IF($D41="","",VLOOKUP($D41,'[2]Men  Si Main Draw Prep'!$A$7:$P$38,2)))</f>
        <v>ROBINSON</v>
      </c>
      <c r="F41" s="39" t="str">
        <f>IF($D41="","",VLOOKUP($D41,'[2]Men  Si Main Draw Prep'!$A$7:$P$38,3))</f>
        <v>Gian Luc</v>
      </c>
      <c r="G41" s="39"/>
      <c r="H41" s="39">
        <f>IF($D41="","",VLOOKUP($D41,'[2]Men  Si Main Draw Prep'!$A$7:$P$38,4))</f>
        <v>0</v>
      </c>
      <c r="I41" s="384"/>
      <c r="J41" s="378" t="s">
        <v>221</v>
      </c>
      <c r="K41" s="385"/>
      <c r="L41" s="378"/>
      <c r="M41" s="388"/>
      <c r="N41" s="379"/>
      <c r="O41" s="46"/>
      <c r="P41" s="379"/>
      <c r="Q41" s="395"/>
      <c r="R41" s="47"/>
    </row>
    <row r="42" spans="1:18" s="48" customFormat="1" ht="9.6" customHeight="1">
      <c r="A42" s="380"/>
      <c r="B42" s="51"/>
      <c r="C42" s="51"/>
      <c r="D42" s="68"/>
      <c r="E42" s="378"/>
      <c r="F42" s="378"/>
      <c r="G42" s="381"/>
      <c r="H42" s="378"/>
      <c r="I42" s="386"/>
      <c r="J42" s="58" t="s">
        <v>16</v>
      </c>
      <c r="K42" s="59" t="s">
        <v>17</v>
      </c>
      <c r="L42" s="383" t="str">
        <f>UPPER(IF(OR(K42="a",K42="as"),J40,IF(OR(K42="b",K42="bs"),J44,)))</f>
        <v>WARD</v>
      </c>
      <c r="M42" s="387"/>
      <c r="N42" s="379"/>
      <c r="O42" s="46"/>
      <c r="P42" s="379"/>
      <c r="Q42" s="395"/>
      <c r="R42" s="47"/>
    </row>
    <row r="43" spans="1:18" s="48" customFormat="1" ht="9.6" customHeight="1">
      <c r="A43" s="380">
        <v>19</v>
      </c>
      <c r="B43" s="39">
        <f>IF($D43="","",VLOOKUP($D43,'[2]Men  Si Main Draw Prep'!$A$7:$P$38,15))</f>
        <v>0</v>
      </c>
      <c r="C43" s="39" t="s">
        <v>214</v>
      </c>
      <c r="D43" s="40">
        <v>26</v>
      </c>
      <c r="E43" s="39" t="str">
        <f>UPPER(IF($D43="","",VLOOKUP($D43,'[2]Men  Si Main Draw Prep'!$A$7:$P$38,2)))</f>
        <v>LAQUIS</v>
      </c>
      <c r="F43" s="39" t="str">
        <f>IF($D43="","",VLOOKUP($D43,'[2]Men  Si Main Draw Prep'!$A$7:$P$38,3))</f>
        <v>Edward</v>
      </c>
      <c r="G43" s="39"/>
      <c r="H43" s="39">
        <f>IF($D43="","",VLOOKUP($D43,'[2]Men  Si Main Draw Prep'!$A$7:$P$38,4))</f>
        <v>0</v>
      </c>
      <c r="I43" s="377"/>
      <c r="J43" s="378"/>
      <c r="K43" s="389"/>
      <c r="L43" s="378" t="s">
        <v>201</v>
      </c>
      <c r="M43" s="390"/>
      <c r="N43" s="379"/>
      <c r="O43" s="46"/>
      <c r="P43" s="379"/>
      <c r="Q43" s="395"/>
      <c r="R43" s="47"/>
    </row>
    <row r="44" spans="1:18" s="48" customFormat="1" ht="9.6" customHeight="1">
      <c r="A44" s="380"/>
      <c r="B44" s="51"/>
      <c r="C44" s="51"/>
      <c r="D44" s="68"/>
      <c r="E44" s="378"/>
      <c r="F44" s="378"/>
      <c r="G44" s="381"/>
      <c r="H44" s="58" t="s">
        <v>16</v>
      </c>
      <c r="I44" s="382" t="s">
        <v>153</v>
      </c>
      <c r="J44" s="383" t="str">
        <f>UPPER(IF(OR(I44="a",I44="as"),E43,IF(OR(I44="b",I44="bs"),E45,)))</f>
        <v>HACKSHAW</v>
      </c>
      <c r="K44" s="391"/>
      <c r="L44" s="378"/>
      <c r="M44" s="390"/>
      <c r="N44" s="379"/>
      <c r="O44" s="46"/>
      <c r="P44" s="379"/>
      <c r="Q44" s="395"/>
      <c r="R44" s="47"/>
    </row>
    <row r="45" spans="1:18" s="48" customFormat="1" ht="9.6" customHeight="1">
      <c r="A45" s="380">
        <v>20</v>
      </c>
      <c r="B45" s="39">
        <f>IF($D45="","",VLOOKUP($D45,'[2]Men  Si Main Draw Prep'!$A$7:$P$38,15))</f>
        <v>0</v>
      </c>
      <c r="C45" s="39">
        <f>IF($D45="","",VLOOKUP($D45,'[2]Men  Si Main Draw Prep'!$A$7:$P$38,16))</f>
        <v>0</v>
      </c>
      <c r="D45" s="40">
        <v>16</v>
      </c>
      <c r="E45" s="39" t="str">
        <f>UPPER(IF($D45="","",VLOOKUP($D45,'[2]Men  Si Main Draw Prep'!$A$7:$P$38,2)))</f>
        <v>HACKSHAW</v>
      </c>
      <c r="F45" s="39" t="str">
        <f>IF($D45="","",VLOOKUP($D45,'[2]Men  Si Main Draw Prep'!$A$7:$P$38,3))</f>
        <v>Scott</v>
      </c>
      <c r="G45" s="39"/>
      <c r="H45" s="39">
        <f>IF($D45="","",VLOOKUP($D45,'[2]Men  Si Main Draw Prep'!$A$7:$P$38,4))</f>
        <v>0</v>
      </c>
      <c r="I45" s="392"/>
      <c r="J45" s="378" t="s">
        <v>222</v>
      </c>
      <c r="K45" s="378"/>
      <c r="L45" s="378"/>
      <c r="M45" s="390"/>
      <c r="N45" s="379"/>
      <c r="O45" s="46"/>
      <c r="P45" s="379"/>
      <c r="Q45" s="395"/>
      <c r="R45" s="47"/>
    </row>
    <row r="46" spans="1:18" s="48" customFormat="1" ht="9.6" customHeight="1">
      <c r="A46" s="380"/>
      <c r="B46" s="51"/>
      <c r="C46" s="51"/>
      <c r="D46" s="68"/>
      <c r="E46" s="378"/>
      <c r="F46" s="378"/>
      <c r="G46" s="381"/>
      <c r="H46" s="393"/>
      <c r="I46" s="386"/>
      <c r="J46" s="378"/>
      <c r="K46" s="378"/>
      <c r="L46" s="58" t="s">
        <v>16</v>
      </c>
      <c r="M46" s="59" t="s">
        <v>20</v>
      </c>
      <c r="N46" s="383" t="str">
        <f>UPPER(IF(OR(M46="a",M46="as"),L42,IF(OR(M46="b",M46="bs"),L50,)))</f>
        <v>DE CAIRES</v>
      </c>
      <c r="O46" s="398"/>
      <c r="P46" s="379"/>
      <c r="Q46" s="395"/>
      <c r="R46" s="47"/>
    </row>
    <row r="47" spans="1:18" s="48" customFormat="1" ht="9.6" customHeight="1">
      <c r="A47" s="380">
        <v>21</v>
      </c>
      <c r="B47" s="39">
        <f>IF($D47="","",VLOOKUP($D47,'[2]Men  Si Main Draw Prep'!$A$7:$P$38,15))</f>
        <v>0</v>
      </c>
      <c r="C47" s="39">
        <f>IF($D47="","",VLOOKUP($D47,'[2]Men  Si Main Draw Prep'!$A$7:$P$38,16))</f>
        <v>0</v>
      </c>
      <c r="D47" s="40">
        <v>11</v>
      </c>
      <c r="E47" s="39" t="str">
        <f>UPPER(IF($D47="","",VLOOKUP($D47,'[2]Men  Si Main Draw Prep'!$A$7:$P$38,2)))</f>
        <v>PATRICK</v>
      </c>
      <c r="F47" s="39" t="str">
        <f>IF($D47="","",VLOOKUP($D47,'[2]Men  Si Main Draw Prep'!$A$7:$P$38,3))</f>
        <v>Nkrumah</v>
      </c>
      <c r="G47" s="39"/>
      <c r="H47" s="39">
        <f>IF($D47="","",VLOOKUP($D47,'[2]Men  Si Main Draw Prep'!$A$7:$P$38,4))</f>
        <v>0</v>
      </c>
      <c r="I47" s="394"/>
      <c r="J47" s="378"/>
      <c r="K47" s="381"/>
      <c r="L47" s="378"/>
      <c r="M47" s="390"/>
      <c r="N47" s="378" t="s">
        <v>248</v>
      </c>
      <c r="O47" s="395"/>
      <c r="P47" s="379"/>
      <c r="Q47" s="395"/>
      <c r="R47" s="47"/>
    </row>
    <row r="48" spans="1:18" s="48" customFormat="1" ht="9.6" customHeight="1">
      <c r="A48" s="380"/>
      <c r="B48" s="51"/>
      <c r="C48" s="51"/>
      <c r="D48" s="68"/>
      <c r="E48" s="378"/>
      <c r="F48" s="378"/>
      <c r="G48" s="381"/>
      <c r="H48" s="58" t="s">
        <v>16</v>
      </c>
      <c r="I48" s="382" t="s">
        <v>89</v>
      </c>
      <c r="J48" s="383" t="str">
        <f>UPPER(IF(OR(I48="a",I48="as"),E47,IF(OR(I48="b",I48="bs"),E49,)))</f>
        <v>PATRICK</v>
      </c>
      <c r="K48" s="383"/>
      <c r="L48" s="378"/>
      <c r="M48" s="390"/>
      <c r="N48" s="379"/>
      <c r="O48" s="395"/>
      <c r="P48" s="379"/>
      <c r="Q48" s="395"/>
      <c r="R48" s="47"/>
    </row>
    <row r="49" spans="1:18" s="48" customFormat="1" ht="9.6" customHeight="1">
      <c r="A49" s="380">
        <v>22</v>
      </c>
      <c r="B49" s="39">
        <f>IF($D49="","",VLOOKUP($D49,'[2]Men  Si Main Draw Prep'!$A$7:$P$38,15))</f>
        <v>0</v>
      </c>
      <c r="C49" s="39" t="s">
        <v>214</v>
      </c>
      <c r="D49" s="40">
        <v>31</v>
      </c>
      <c r="E49" s="39" t="str">
        <f>UPPER(IF($D49="","",VLOOKUP($D49,'[2]Men  Si Main Draw Prep'!$A$7:$P$38,2)))</f>
        <v>JEARY</v>
      </c>
      <c r="F49" s="39" t="str">
        <f>IF($D49="","",VLOOKUP($D49,'[2]Men  Si Main Draw Prep'!$A$7:$P$38,3))</f>
        <v>Ethan</v>
      </c>
      <c r="G49" s="39"/>
      <c r="H49" s="39">
        <f>IF($D49="","",VLOOKUP($D49,'[2]Men  Si Main Draw Prep'!$A$7:$P$38,4))</f>
        <v>0</v>
      </c>
      <c r="I49" s="384"/>
      <c r="J49" s="378" t="s">
        <v>210</v>
      </c>
      <c r="K49" s="385"/>
      <c r="L49" s="378"/>
      <c r="M49" s="390"/>
      <c r="N49" s="379"/>
      <c r="O49" s="395"/>
      <c r="P49" s="379"/>
      <c r="Q49" s="395"/>
      <c r="R49" s="47"/>
    </row>
    <row r="50" spans="1:18" s="48" customFormat="1" ht="9.6" customHeight="1">
      <c r="A50" s="380"/>
      <c r="B50" s="51"/>
      <c r="C50" s="51"/>
      <c r="D50" s="68"/>
      <c r="E50" s="378"/>
      <c r="F50" s="378"/>
      <c r="G50" s="381"/>
      <c r="H50" s="378"/>
      <c r="I50" s="386"/>
      <c r="J50" s="58" t="s">
        <v>16</v>
      </c>
      <c r="K50" s="59" t="s">
        <v>20</v>
      </c>
      <c r="L50" s="383" t="str">
        <f>UPPER(IF(OR(K50="a",K50="as"),J48,IF(OR(K50="b",K50="bs"),J52,)))</f>
        <v>DE CAIRES</v>
      </c>
      <c r="M50" s="396"/>
      <c r="N50" s="379"/>
      <c r="O50" s="395"/>
      <c r="P50" s="379"/>
      <c r="Q50" s="395"/>
      <c r="R50" s="47"/>
    </row>
    <row r="51" spans="1:18" s="48" customFormat="1" ht="9.6" customHeight="1">
      <c r="A51" s="380">
        <v>23</v>
      </c>
      <c r="B51" s="39">
        <f>IF($D51="","",VLOOKUP($D51,'[2]Men  Si Main Draw Prep'!$A$7:$P$38,15))</f>
        <v>0</v>
      </c>
      <c r="C51" s="39">
        <f>IF($D51="","",VLOOKUP($D51,'[2]Men  Si Main Draw Prep'!$A$7:$P$38,16))</f>
        <v>0</v>
      </c>
      <c r="D51" s="40">
        <v>18</v>
      </c>
      <c r="E51" s="39" t="str">
        <f>UPPER(IF($D51="","",VLOOKUP($D51,'[2]Men  Si Main Draw Prep'!$A$7:$P$38,2)))</f>
        <v>DENOON</v>
      </c>
      <c r="F51" s="39" t="str">
        <f>IF($D51="","",VLOOKUP($D51,'[2]Men  Si Main Draw Prep'!$A$7:$P$38,3))</f>
        <v>Dunstan</v>
      </c>
      <c r="G51" s="39"/>
      <c r="H51" s="39">
        <f>IF($D51="","",VLOOKUP($D51,'[2]Men  Si Main Draw Prep'!$A$7:$P$38,4))</f>
        <v>0</v>
      </c>
      <c r="I51" s="377"/>
      <c r="J51" s="378"/>
      <c r="K51" s="389"/>
      <c r="L51" s="378" t="s">
        <v>133</v>
      </c>
      <c r="M51" s="388"/>
      <c r="N51" s="379"/>
      <c r="O51" s="395"/>
      <c r="P51" s="379"/>
      <c r="Q51" s="395"/>
      <c r="R51" s="47"/>
    </row>
    <row r="52" spans="1:18" s="48" customFormat="1" ht="9.6" customHeight="1">
      <c r="A52" s="380"/>
      <c r="B52" s="51"/>
      <c r="C52" s="51"/>
      <c r="D52" s="51"/>
      <c r="E52" s="378"/>
      <c r="F52" s="378"/>
      <c r="G52" s="381"/>
      <c r="H52" s="58" t="s">
        <v>16</v>
      </c>
      <c r="I52" s="382" t="s">
        <v>155</v>
      </c>
      <c r="J52" s="383" t="str">
        <f>UPPER(IF(OR(I52="a",I52="as"),E51,IF(OR(I52="b",I52="bs"),E53,)))</f>
        <v>DE CAIRES</v>
      </c>
      <c r="K52" s="391"/>
      <c r="L52" s="378"/>
      <c r="M52" s="388"/>
      <c r="N52" s="379"/>
      <c r="O52" s="395"/>
      <c r="P52" s="379"/>
      <c r="Q52" s="395"/>
      <c r="R52" s="47"/>
    </row>
    <row r="53" spans="1:18" s="48" customFormat="1" ht="9.6" customHeight="1">
      <c r="A53" s="376">
        <v>24</v>
      </c>
      <c r="B53" s="39">
        <f>IF($D53="","",VLOOKUP($D53,'[2]Men  Si Main Draw Prep'!$A$7:$P$38,15))</f>
        <v>0</v>
      </c>
      <c r="C53" s="39">
        <f>IF($D53="","",VLOOKUP($D53,'[2]Men  Si Main Draw Prep'!$A$7:$P$38,16))</f>
        <v>0</v>
      </c>
      <c r="D53" s="40">
        <v>3</v>
      </c>
      <c r="E53" s="41" t="str">
        <f>UPPER(IF($D53="","",VLOOKUP($D53,'[2]Men  Si Main Draw Prep'!$A$7:$P$38,2)))</f>
        <v>DE CAIRES</v>
      </c>
      <c r="F53" s="41" t="str">
        <f>IF($D53="","",VLOOKUP($D53,'[2]Men  Si Main Draw Prep'!$A$7:$P$38,3))</f>
        <v>Luke</v>
      </c>
      <c r="G53" s="41"/>
      <c r="H53" s="41">
        <f>IF($D53="","",VLOOKUP($D53,'[2]Men  Si Main Draw Prep'!$A$7:$P$38,4))</f>
        <v>0</v>
      </c>
      <c r="I53" s="392"/>
      <c r="J53" s="378" t="s">
        <v>223</v>
      </c>
      <c r="K53" s="378"/>
      <c r="L53" s="378"/>
      <c r="M53" s="388"/>
      <c r="N53" s="379"/>
      <c r="O53" s="395"/>
      <c r="P53" s="379"/>
      <c r="Q53" s="395"/>
      <c r="R53" s="47"/>
    </row>
    <row r="54" spans="1:18" s="48" customFormat="1" ht="9.6" customHeight="1">
      <c r="A54" s="380"/>
      <c r="B54" s="51"/>
      <c r="C54" s="51"/>
      <c r="D54" s="51"/>
      <c r="E54" s="393"/>
      <c r="F54" s="393"/>
      <c r="G54" s="397"/>
      <c r="H54" s="393"/>
      <c r="I54" s="386"/>
      <c r="J54" s="378"/>
      <c r="K54" s="378"/>
      <c r="L54" s="378"/>
      <c r="M54" s="388"/>
      <c r="N54" s="58" t="s">
        <v>16</v>
      </c>
      <c r="O54" s="59" t="s">
        <v>17</v>
      </c>
      <c r="P54" s="383" t="str">
        <f>UPPER(IF(OR(O54="a",O54="as"),N46,IF(OR(O54="b",O54="bs"),N62,)))</f>
        <v>DE CAIRES</v>
      </c>
      <c r="Q54" s="399"/>
      <c r="R54" s="47"/>
    </row>
    <row r="55" spans="1:18" s="48" customFormat="1" ht="9.6" customHeight="1">
      <c r="A55" s="376">
        <v>25</v>
      </c>
      <c r="B55" s="39">
        <f>IF($D55="","",VLOOKUP($D55,'[2]Men  Si Main Draw Prep'!$A$7:$P$38,15))</f>
        <v>0</v>
      </c>
      <c r="C55" s="39">
        <f>IF($D55="","",VLOOKUP($D55,'[2]Men  Si Main Draw Prep'!$A$7:$P$38,16))</f>
        <v>0</v>
      </c>
      <c r="D55" s="40">
        <v>7</v>
      </c>
      <c r="E55" s="41" t="str">
        <f>UPPER(IF($D55="","",VLOOKUP($D55,'[2]Men  Si Main Draw Prep'!$A$7:$P$38,2)))</f>
        <v>ABRAHAM</v>
      </c>
      <c r="F55" s="41" t="str">
        <f>IF($D55="","",VLOOKUP($D55,'[2]Men  Si Main Draw Prep'!$A$7:$P$38,3))</f>
        <v>Joshua</v>
      </c>
      <c r="G55" s="41"/>
      <c r="H55" s="41">
        <f>IF($D55="","",VLOOKUP($D55,'[2]Men  Si Main Draw Prep'!$A$7:$P$38,4))</f>
        <v>0</v>
      </c>
      <c r="I55" s="377"/>
      <c r="J55" s="378"/>
      <c r="K55" s="378"/>
      <c r="L55" s="378"/>
      <c r="M55" s="388"/>
      <c r="N55" s="379"/>
      <c r="O55" s="395"/>
      <c r="P55" s="378" t="s">
        <v>277</v>
      </c>
      <c r="Q55" s="46"/>
      <c r="R55" s="47"/>
    </row>
    <row r="56" spans="1:18" s="48" customFormat="1" ht="9.6" customHeight="1">
      <c r="A56" s="380"/>
      <c r="B56" s="51"/>
      <c r="C56" s="51"/>
      <c r="D56" s="51"/>
      <c r="E56" s="378"/>
      <c r="F56" s="378"/>
      <c r="G56" s="381"/>
      <c r="H56" s="58" t="s">
        <v>16</v>
      </c>
      <c r="I56" s="382" t="s">
        <v>159</v>
      </c>
      <c r="J56" s="383" t="str">
        <f>UPPER(IF(OR(I56="a",I56="as"),E55,IF(OR(I56="b",I56="bs"),E57,)))</f>
        <v>ABRAHAM</v>
      </c>
      <c r="K56" s="383"/>
      <c r="L56" s="378"/>
      <c r="M56" s="388"/>
      <c r="N56" s="379"/>
      <c r="O56" s="395"/>
      <c r="P56" s="379"/>
      <c r="Q56" s="46"/>
      <c r="R56" s="47"/>
    </row>
    <row r="57" spans="1:18" s="48" customFormat="1" ht="9.6" customHeight="1">
      <c r="A57" s="380">
        <v>26</v>
      </c>
      <c r="B57" s="39">
        <f>IF($D57="","",VLOOKUP($D57,'[2]Men  Si Main Draw Prep'!$A$7:$P$38,15))</f>
        <v>0</v>
      </c>
      <c r="C57" s="39">
        <f>IF($D57="","",VLOOKUP($D57,'[2]Men  Si Main Draw Prep'!$A$7:$P$38,16))</f>
        <v>0</v>
      </c>
      <c r="D57" s="40">
        <v>13</v>
      </c>
      <c r="E57" s="39" t="str">
        <f>UPPER(IF($D57="","",VLOOKUP($D57,'[2]Men  Si Main Draw Prep'!$A$7:$P$38,2)))</f>
        <v>THOMAS</v>
      </c>
      <c r="F57" s="39" t="str">
        <f>IF($D57="","",VLOOKUP($D57,'[2]Men  Si Main Draw Prep'!$A$7:$P$38,3))</f>
        <v>Ryan</v>
      </c>
      <c r="G57" s="39"/>
      <c r="H57" s="39">
        <f>IF($D57="","",VLOOKUP($D57,'[2]Men  Si Main Draw Prep'!$A$7:$P$38,4))</f>
        <v>0</v>
      </c>
      <c r="I57" s="384"/>
      <c r="J57" s="378" t="s">
        <v>224</v>
      </c>
      <c r="K57" s="385"/>
      <c r="L57" s="378"/>
      <c r="M57" s="388"/>
      <c r="N57" s="379"/>
      <c r="O57" s="395"/>
      <c r="P57" s="379"/>
      <c r="Q57" s="46"/>
      <c r="R57" s="47"/>
    </row>
    <row r="58" spans="1:18" s="48" customFormat="1" ht="9.6" customHeight="1">
      <c r="A58" s="380"/>
      <c r="B58" s="51"/>
      <c r="C58" s="51"/>
      <c r="D58" s="68"/>
      <c r="E58" s="378"/>
      <c r="F58" s="378"/>
      <c r="G58" s="381"/>
      <c r="H58" s="378"/>
      <c r="I58" s="386"/>
      <c r="J58" s="58" t="s">
        <v>16</v>
      </c>
      <c r="K58" s="59" t="s">
        <v>17</v>
      </c>
      <c r="L58" s="383" t="str">
        <f>UPPER(IF(OR(K58="a",K58="as"),J56,IF(OR(K58="b",K58="bs"),J60,)))</f>
        <v>ABRAHAM</v>
      </c>
      <c r="M58" s="387"/>
      <c r="N58" s="379"/>
      <c r="O58" s="395"/>
      <c r="P58" s="379"/>
      <c r="Q58" s="46"/>
      <c r="R58" s="47"/>
    </row>
    <row r="59" spans="1:18" s="48" customFormat="1" ht="9.6" customHeight="1">
      <c r="A59" s="380">
        <v>27</v>
      </c>
      <c r="B59" s="39">
        <f>IF($D59="","",VLOOKUP($D59,'[2]Men  Si Main Draw Prep'!$A$7:$P$38,15))</f>
        <v>0</v>
      </c>
      <c r="C59" s="39">
        <f>IF($D59="","",VLOOKUP($D59,'[2]Men  Si Main Draw Prep'!$A$7:$P$38,16))</f>
        <v>0</v>
      </c>
      <c r="D59" s="40">
        <v>21</v>
      </c>
      <c r="E59" s="39" t="str">
        <f>UPPER(IF($D59="","",VLOOKUP($D59,'[2]Men  Si Main Draw Prep'!$A$7:$P$38,2)))</f>
        <v>TOM</v>
      </c>
      <c r="F59" s="39" t="str">
        <f>IF($D59="","",VLOOKUP($D59,'[2]Men  Si Main Draw Prep'!$A$7:$P$38,3))</f>
        <v>Brandon</v>
      </c>
      <c r="G59" s="39"/>
      <c r="H59" s="39">
        <f>IF($D59="","",VLOOKUP($D59,'[2]Men  Si Main Draw Prep'!$A$7:$P$38,4))</f>
        <v>0</v>
      </c>
      <c r="I59" s="377"/>
      <c r="J59" s="378"/>
      <c r="K59" s="389"/>
      <c r="L59" s="378" t="s">
        <v>233</v>
      </c>
      <c r="M59" s="390"/>
      <c r="N59" s="379"/>
      <c r="O59" s="395"/>
      <c r="P59" s="379"/>
      <c r="Q59" s="46"/>
      <c r="R59" s="404"/>
    </row>
    <row r="60" spans="1:18" s="48" customFormat="1" ht="9.6" customHeight="1">
      <c r="A60" s="380"/>
      <c r="B60" s="51"/>
      <c r="C60" s="51"/>
      <c r="D60" s="68"/>
      <c r="E60" s="378"/>
      <c r="F60" s="378"/>
      <c r="G60" s="381"/>
      <c r="H60" s="58" t="s">
        <v>16</v>
      </c>
      <c r="I60" s="382" t="s">
        <v>89</v>
      </c>
      <c r="J60" s="383" t="str">
        <f>UPPER(IF(OR(I60="a",I60="as"),E59,IF(OR(I60="b",I60="bs"),E61,)))</f>
        <v>TOM</v>
      </c>
      <c r="K60" s="391"/>
      <c r="L60" s="378"/>
      <c r="M60" s="390"/>
      <c r="N60" s="379"/>
      <c r="O60" s="395"/>
      <c r="P60" s="379"/>
      <c r="Q60" s="46"/>
      <c r="R60" s="47"/>
    </row>
    <row r="61" spans="1:18" s="48" customFormat="1" ht="9.6" customHeight="1">
      <c r="A61" s="380">
        <v>28</v>
      </c>
      <c r="B61" s="39">
        <f>IF($D61="","",VLOOKUP($D61,'[2]Men  Si Main Draw Prep'!$A$7:$P$38,15))</f>
        <v>0</v>
      </c>
      <c r="C61" s="39" t="s">
        <v>214</v>
      </c>
      <c r="D61" s="40">
        <v>30</v>
      </c>
      <c r="E61" s="39" t="s">
        <v>225</v>
      </c>
      <c r="F61" s="39" t="s">
        <v>226</v>
      </c>
      <c r="G61" s="39"/>
      <c r="H61" s="39">
        <f>IF($D61="","",VLOOKUP($D61,'[2]Men  Si Main Draw Prep'!$A$7:$P$38,4))</f>
        <v>0</v>
      </c>
      <c r="I61" s="392"/>
      <c r="J61" s="378" t="s">
        <v>208</v>
      </c>
      <c r="K61" s="378"/>
      <c r="L61" s="378"/>
      <c r="M61" s="390"/>
      <c r="N61" s="379"/>
      <c r="O61" s="395"/>
      <c r="P61" s="379"/>
      <c r="Q61" s="46"/>
      <c r="R61" s="47"/>
    </row>
    <row r="62" spans="1:18" s="48" customFormat="1" ht="9.6" customHeight="1">
      <c r="A62" s="380"/>
      <c r="B62" s="51"/>
      <c r="C62" s="51"/>
      <c r="D62" s="68"/>
      <c r="E62" s="378"/>
      <c r="F62" s="378"/>
      <c r="G62" s="381"/>
      <c r="H62" s="393"/>
      <c r="I62" s="386"/>
      <c r="J62" s="378"/>
      <c r="K62" s="378"/>
      <c r="L62" s="58" t="s">
        <v>16</v>
      </c>
      <c r="M62" s="59" t="s">
        <v>17</v>
      </c>
      <c r="N62" s="383" t="str">
        <f>UPPER(IF(OR(M62="a",M62="as"),L58,IF(OR(M62="b",M62="bs"),L66,)))</f>
        <v>ABRAHAM</v>
      </c>
      <c r="O62" s="399"/>
      <c r="P62" s="379"/>
      <c r="Q62" s="46"/>
      <c r="R62" s="47"/>
    </row>
    <row r="63" spans="1:18" s="48" customFormat="1" ht="9.6" customHeight="1">
      <c r="A63" s="380">
        <v>29</v>
      </c>
      <c r="B63" s="39">
        <f>IF($D63="","",VLOOKUP($D63,'[2]Men  Si Main Draw Prep'!$A$7:$P$38,15))</f>
        <v>0</v>
      </c>
      <c r="C63" s="39">
        <f>IF($D63="","",VLOOKUP($D63,'[2]Men  Si Main Draw Prep'!$A$7:$P$38,16))</f>
        <v>0</v>
      </c>
      <c r="D63" s="40">
        <v>19</v>
      </c>
      <c r="E63" s="39" t="str">
        <f>UPPER(IF($D63="","",VLOOKUP($D63,'[2]Men  Si Main Draw Prep'!$A$7:$P$38,2)))</f>
        <v>TRIM</v>
      </c>
      <c r="F63" s="39" t="str">
        <f>IF($D63="","",VLOOKUP($D63,'[2]Men  Si Main Draw Prep'!$A$7:$P$38,3))</f>
        <v>Kyrel</v>
      </c>
      <c r="G63" s="39"/>
      <c r="H63" s="39">
        <f>IF($D63="","",VLOOKUP($D63,'[2]Men  Si Main Draw Prep'!$A$7:$P$38,4))</f>
        <v>0</v>
      </c>
      <c r="I63" s="394"/>
      <c r="J63" s="378"/>
      <c r="K63" s="378"/>
      <c r="L63" s="378"/>
      <c r="M63" s="390"/>
      <c r="N63" s="378" t="s">
        <v>232</v>
      </c>
      <c r="O63" s="388"/>
      <c r="P63" s="83"/>
      <c r="Q63" s="84"/>
      <c r="R63" s="47"/>
    </row>
    <row r="64" spans="1:18" s="48" customFormat="1" ht="9.6" customHeight="1">
      <c r="A64" s="380"/>
      <c r="B64" s="51"/>
      <c r="C64" s="51"/>
      <c r="D64" s="68"/>
      <c r="E64" s="378"/>
      <c r="F64" s="378"/>
      <c r="G64" s="381"/>
      <c r="H64" s="58" t="s">
        <v>16</v>
      </c>
      <c r="I64" s="382" t="s">
        <v>153</v>
      </c>
      <c r="J64" s="383" t="str">
        <f>UPPER(IF(OR(I64="a",I64="as"),E63,IF(OR(I64="b",I64="bs"),E65,)))</f>
        <v>MOONASAR</v>
      </c>
      <c r="K64" s="383"/>
      <c r="L64" s="378"/>
      <c r="M64" s="390"/>
      <c r="N64" s="388"/>
      <c r="O64" s="388"/>
      <c r="P64" s="83"/>
      <c r="Q64" s="84"/>
      <c r="R64" s="47"/>
    </row>
    <row r="65" spans="1:18" s="48" customFormat="1" ht="9.6" customHeight="1">
      <c r="A65" s="380">
        <v>30</v>
      </c>
      <c r="B65" s="39">
        <f>IF($D65="","",VLOOKUP($D65,'[2]Men  Si Main Draw Prep'!$A$7:$P$38,15))</f>
        <v>0</v>
      </c>
      <c r="C65" s="39">
        <f>IF($D65="","",VLOOKUP($D65,'[2]Men  Si Main Draw Prep'!$A$7:$P$38,16))</f>
        <v>0</v>
      </c>
      <c r="D65" s="40">
        <v>10</v>
      </c>
      <c r="E65" s="39" t="str">
        <f>UPPER(IF($D65="","",VLOOKUP($D65,'[2]Men  Si Main Draw Prep'!$A$7:$P$38,2)))</f>
        <v>MOONASAR</v>
      </c>
      <c r="F65" s="39" t="str">
        <f>IF($D65="","",VLOOKUP($D65,'[2]Men  Si Main Draw Prep'!$A$7:$P$38,3))</f>
        <v>Keshan</v>
      </c>
      <c r="G65" s="39"/>
      <c r="H65" s="39">
        <f>IF($D65="","",VLOOKUP($D65,'[2]Men  Si Main Draw Prep'!$A$7:$P$38,4))</f>
        <v>0</v>
      </c>
      <c r="I65" s="384"/>
      <c r="J65" s="378" t="s">
        <v>227</v>
      </c>
      <c r="K65" s="385"/>
      <c r="L65" s="378"/>
      <c r="M65" s="390"/>
      <c r="N65" s="388"/>
      <c r="O65" s="388"/>
      <c r="P65" s="83"/>
      <c r="Q65" s="84"/>
      <c r="R65" s="47"/>
    </row>
    <row r="66" spans="1:18" s="48" customFormat="1" ht="9.6" customHeight="1">
      <c r="A66" s="380"/>
      <c r="B66" s="51"/>
      <c r="C66" s="51"/>
      <c r="D66" s="68"/>
      <c r="E66" s="378"/>
      <c r="F66" s="378"/>
      <c r="G66" s="381"/>
      <c r="H66" s="378"/>
      <c r="I66" s="386"/>
      <c r="J66" s="58" t="s">
        <v>16</v>
      </c>
      <c r="K66" s="59" t="s">
        <v>20</v>
      </c>
      <c r="L66" s="383" t="str">
        <f>UPPER(IF(OR(K66="a",K66="as"),J64,IF(OR(K66="b",K66="bs"),J68,)))</f>
        <v>CHUNG</v>
      </c>
      <c r="M66" s="396"/>
      <c r="N66" s="388"/>
      <c r="O66" s="388"/>
      <c r="P66" s="83"/>
      <c r="Q66" s="84"/>
      <c r="R66" s="47"/>
    </row>
    <row r="67" spans="1:18" s="48" customFormat="1" ht="9.6" customHeight="1">
      <c r="A67" s="380">
        <v>31</v>
      </c>
      <c r="B67" s="39">
        <f>IF($D67="","",VLOOKUP($D67,'[2]Men  Si Main Draw Prep'!$A$7:$P$38,15))</f>
        <v>0</v>
      </c>
      <c r="C67" s="39" t="s">
        <v>214</v>
      </c>
      <c r="D67" s="40">
        <v>28</v>
      </c>
      <c r="E67" s="39" t="str">
        <f>UPPER(IF($D67="","",VLOOKUP($D67,'[2]Men  Si Main Draw Prep'!$A$7:$P$38,2)))</f>
        <v>BRUCE</v>
      </c>
      <c r="F67" s="39" t="str">
        <f>IF($D67="","",VLOOKUP($D67,'[2]Men  Si Main Draw Prep'!$A$7:$P$38,3))</f>
        <v>Brendon</v>
      </c>
      <c r="G67" s="39"/>
      <c r="H67" s="39">
        <f>IF($D67="","",VLOOKUP($D67,'[2]Men  Si Main Draw Prep'!$A$7:$P$38,4))</f>
        <v>0</v>
      </c>
      <c r="I67" s="377"/>
      <c r="J67" s="378"/>
      <c r="K67" s="389"/>
      <c r="L67" s="378" t="s">
        <v>196</v>
      </c>
      <c r="M67" s="388"/>
      <c r="N67" s="388"/>
      <c r="O67" s="388"/>
      <c r="P67" s="83"/>
      <c r="Q67" s="84"/>
      <c r="R67" s="47"/>
    </row>
    <row r="68" spans="1:18" s="48" customFormat="1" ht="9.6" customHeight="1">
      <c r="A68" s="380"/>
      <c r="B68" s="51"/>
      <c r="C68" s="51"/>
      <c r="D68" s="51"/>
      <c r="E68" s="378"/>
      <c r="F68" s="378"/>
      <c r="G68" s="381"/>
      <c r="H68" s="58" t="s">
        <v>16</v>
      </c>
      <c r="I68" s="382" t="s">
        <v>155</v>
      </c>
      <c r="J68" s="383" t="str">
        <f>UPPER(IF(OR(I68="a",I68="as"),E67,IF(OR(I68="b",I68="bs"),E69,)))</f>
        <v>CHUNG</v>
      </c>
      <c r="K68" s="391"/>
      <c r="L68" s="378"/>
      <c r="M68" s="388"/>
      <c r="N68" s="388"/>
      <c r="O68" s="388"/>
      <c r="P68" s="83"/>
      <c r="Q68" s="84"/>
      <c r="R68" s="47"/>
    </row>
    <row r="69" spans="1:18" s="48" customFormat="1" ht="9.6" customHeight="1">
      <c r="A69" s="376">
        <v>32</v>
      </c>
      <c r="B69" s="39">
        <f>IF($D69="","",VLOOKUP($D69,'[2]Men  Si Main Draw Prep'!$A$7:$P$38,15))</f>
        <v>0</v>
      </c>
      <c r="C69" s="39">
        <f>IF($D69="","",VLOOKUP($D69,'[2]Men  Si Main Draw Prep'!$A$7:$P$38,16))</f>
        <v>0</v>
      </c>
      <c r="D69" s="40">
        <v>2</v>
      </c>
      <c r="E69" s="41" t="str">
        <f>UPPER(IF($D69="","",VLOOKUP($D69,'[2]Men  Si Main Draw Prep'!$A$7:$P$38,2)))</f>
        <v>CHUNG</v>
      </c>
      <c r="F69" s="41" t="str">
        <f>IF($D69="","",VLOOKUP($D69,'[2]Men  Si Main Draw Prep'!$A$7:$P$38,3))</f>
        <v>Richard</v>
      </c>
      <c r="G69" s="41"/>
      <c r="H69" s="41">
        <f>IF($D69="","",VLOOKUP($D69,'[2]Men  Si Main Draw Prep'!$A$7:$P$38,4))</f>
        <v>0</v>
      </c>
      <c r="I69" s="392"/>
      <c r="J69" s="378" t="s">
        <v>222</v>
      </c>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46</v>
      </c>
      <c r="K71" s="96"/>
      <c r="L71" s="94" t="s">
        <v>25</v>
      </c>
      <c r="M71" s="97"/>
      <c r="N71" s="98" t="s">
        <v>26</v>
      </c>
      <c r="O71" s="98"/>
      <c r="P71" s="99"/>
      <c r="Q71" s="100"/>
    </row>
    <row r="72" spans="1:18" s="101" customFormat="1" ht="9" customHeight="1">
      <c r="A72" s="102" t="s">
        <v>27</v>
      </c>
      <c r="B72" s="103"/>
      <c r="C72" s="104"/>
      <c r="D72" s="105">
        <v>1</v>
      </c>
      <c r="E72" s="106" t="str">
        <f>IF(D72&gt;$Q$79,,UPPER(VLOOKUP(D72,'[2]Men  Si Main Draw Prep'!$A$7:$R$134,2)))</f>
        <v>DUKE</v>
      </c>
      <c r="F72" s="410"/>
      <c r="G72" s="106"/>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Main Draw Prep'!$A$7:$R$134,2)))</f>
        <v>CHUNG</v>
      </c>
      <c r="F73" s="410"/>
      <c r="G73" s="106"/>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Main Draw Prep'!$A$7:$R$134,2)))</f>
        <v>DE CAIRES</v>
      </c>
      <c r="F74" s="410"/>
      <c r="G74" s="106"/>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Main Draw Prep'!$A$7:$R$134,2)))</f>
        <v>FONTENELLE</v>
      </c>
      <c r="F75" s="410"/>
      <c r="G75" s="106"/>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Main Draw Prep'!$A$7:$R$134,2)))</f>
        <v>MOHAMMED</v>
      </c>
      <c r="F76" s="410"/>
      <c r="G76" s="106"/>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Main Draw Prep'!$A$7:$R$134,2)))</f>
        <v>LEWIS</v>
      </c>
      <c r="F77" s="410"/>
      <c r="G77" s="106"/>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Main Draw Prep'!$A$7:$R$134,2)))</f>
        <v>ABRAHAM</v>
      </c>
      <c r="F78" s="410"/>
      <c r="G78" s="106"/>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Main Draw Prep'!$A$7:$R$134,2)))</f>
        <v>WARD</v>
      </c>
      <c r="F79" s="414"/>
      <c r="G79" s="129"/>
      <c r="H79" s="415"/>
      <c r="I79" s="416" t="s">
        <v>51</v>
      </c>
      <c r="J79" s="115"/>
      <c r="K79" s="116"/>
      <c r="L79" s="115"/>
      <c r="M79" s="117"/>
      <c r="N79" s="115" t="str">
        <f>Q4</f>
        <v>Chester Dalrymple</v>
      </c>
      <c r="O79" s="116"/>
      <c r="P79" s="115"/>
      <c r="Q79" s="417">
        <f>MIN(8,'[2]Men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B7 B9 B11 B13 B15 B17 B19 B21 B23 B25 B27 B29 B31 B33 B35 B37 B39 B41 B43 B45 B47 B49 B51 B53 B55 B57 B59 B61 B63 B65 B67 B69">
    <cfRule type="cellIs" dxfId="5" priority="8" stopIfTrue="1" operator="equal">
      <formula>"QA"</formula>
    </cfRule>
    <cfRule type="cellIs" dxfId="4" priority="9" stopIfTrue="1" operator="equal">
      <formula>"DA"</formula>
    </cfRule>
  </conditionalFormatting>
  <conditionalFormatting sqref="I8 I12 I16 I20 I24 I28 I32 I36 I40 I44 I48 I52 I56 I60 I64 I68 K66 K58 K50 K42 K34 K26 K18 K10 M14 M30 M46 M62 Q79 O54 O39 O22">
    <cfRule type="expression" dxfId="3" priority="10" stopIfTrue="1">
      <formula>$N$1="CU"</formula>
    </cfRule>
  </conditionalFormatting>
  <conditionalFormatting sqref="P38">
    <cfRule type="expression" dxfId="2" priority="11" stopIfTrue="1">
      <formula>O39="as"</formula>
    </cfRule>
    <cfRule type="expression" dxfId="1" priority="12" stopIfTrue="1">
      <formula>O39="bs"</formula>
    </cfRule>
  </conditionalFormatting>
  <conditionalFormatting sqref="D7 D9 D11">
    <cfRule type="expression" dxfId="0" priority="13"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$U$8:$U$17</formula1>
    </dataValidation>
  </dataValidations>
  <printOptions horizontalCentered="1"/>
  <pageMargins left="0.35" right="0.35" top="0.39" bottom="0.39" header="0" footer="0"/>
  <pageSetup paperSize="9" orientation="portrait"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51">
    <pageSetUpPr fitToPage="1"/>
  </sheetPr>
  <dimension ref="A1:F581"/>
  <sheetViews>
    <sheetView showGridLines="0" showZeros="0" tabSelected="1" topLeftCell="A4" workbookViewId="0">
      <selection activeCell="C19" sqref="C19"/>
    </sheetView>
  </sheetViews>
  <sheetFormatPr defaultRowHeight="12.75"/>
  <cols>
    <col min="1" max="1" width="14.5703125" customWidth="1"/>
    <col min="2" max="2" width="18.5703125" customWidth="1"/>
    <col min="3" max="3" width="29.5703125" customWidth="1"/>
    <col min="4" max="4" width="30" customWidth="1"/>
    <col min="5" max="5" width="28.85546875" customWidth="1"/>
    <col min="6" max="6" width="20.28515625" customWidth="1"/>
    <col min="7" max="7" width="6.42578125" customWidth="1"/>
    <col min="257" max="257" width="14.5703125" customWidth="1"/>
    <col min="258" max="258" width="18.5703125" customWidth="1"/>
    <col min="259" max="259" width="29.5703125" customWidth="1"/>
    <col min="260" max="260" width="30" customWidth="1"/>
    <col min="261" max="261" width="28.85546875" customWidth="1"/>
    <col min="262" max="262" width="20.28515625" customWidth="1"/>
    <col min="263" max="263" width="6.42578125" customWidth="1"/>
    <col min="513" max="513" width="14.5703125" customWidth="1"/>
    <col min="514" max="514" width="18.5703125" customWidth="1"/>
    <col min="515" max="515" width="29.5703125" customWidth="1"/>
    <col min="516" max="516" width="30" customWidth="1"/>
    <col min="517" max="517" width="28.85546875" customWidth="1"/>
    <col min="518" max="518" width="20.28515625" customWidth="1"/>
    <col min="519" max="519" width="6.42578125" customWidth="1"/>
    <col min="769" max="769" width="14.5703125" customWidth="1"/>
    <col min="770" max="770" width="18.5703125" customWidth="1"/>
    <col min="771" max="771" width="29.5703125" customWidth="1"/>
    <col min="772" max="772" width="30" customWidth="1"/>
    <col min="773" max="773" width="28.85546875" customWidth="1"/>
    <col min="774" max="774" width="20.28515625" customWidth="1"/>
    <col min="775" max="775" width="6.42578125" customWidth="1"/>
    <col min="1025" max="1025" width="14.5703125" customWidth="1"/>
    <col min="1026" max="1026" width="18.5703125" customWidth="1"/>
    <col min="1027" max="1027" width="29.5703125" customWidth="1"/>
    <col min="1028" max="1028" width="30" customWidth="1"/>
    <col min="1029" max="1029" width="28.85546875" customWidth="1"/>
    <col min="1030" max="1030" width="20.28515625" customWidth="1"/>
    <col min="1031" max="1031" width="6.42578125" customWidth="1"/>
    <col min="1281" max="1281" width="14.5703125" customWidth="1"/>
    <col min="1282" max="1282" width="18.5703125" customWidth="1"/>
    <col min="1283" max="1283" width="29.5703125" customWidth="1"/>
    <col min="1284" max="1284" width="30" customWidth="1"/>
    <col min="1285" max="1285" width="28.85546875" customWidth="1"/>
    <col min="1286" max="1286" width="20.28515625" customWidth="1"/>
    <col min="1287" max="1287" width="6.42578125" customWidth="1"/>
    <col min="1537" max="1537" width="14.5703125" customWidth="1"/>
    <col min="1538" max="1538" width="18.5703125" customWidth="1"/>
    <col min="1539" max="1539" width="29.5703125" customWidth="1"/>
    <col min="1540" max="1540" width="30" customWidth="1"/>
    <col min="1541" max="1541" width="28.85546875" customWidth="1"/>
    <col min="1542" max="1542" width="20.28515625" customWidth="1"/>
    <col min="1543" max="1543" width="6.42578125" customWidth="1"/>
    <col min="1793" max="1793" width="14.5703125" customWidth="1"/>
    <col min="1794" max="1794" width="18.5703125" customWidth="1"/>
    <col min="1795" max="1795" width="29.5703125" customWidth="1"/>
    <col min="1796" max="1796" width="30" customWidth="1"/>
    <col min="1797" max="1797" width="28.85546875" customWidth="1"/>
    <col min="1798" max="1798" width="20.28515625" customWidth="1"/>
    <col min="1799" max="1799" width="6.42578125" customWidth="1"/>
    <col min="2049" max="2049" width="14.5703125" customWidth="1"/>
    <col min="2050" max="2050" width="18.5703125" customWidth="1"/>
    <col min="2051" max="2051" width="29.5703125" customWidth="1"/>
    <col min="2052" max="2052" width="30" customWidth="1"/>
    <col min="2053" max="2053" width="28.85546875" customWidth="1"/>
    <col min="2054" max="2054" width="20.28515625" customWidth="1"/>
    <col min="2055" max="2055" width="6.42578125" customWidth="1"/>
    <col min="2305" max="2305" width="14.5703125" customWidth="1"/>
    <col min="2306" max="2306" width="18.5703125" customWidth="1"/>
    <col min="2307" max="2307" width="29.5703125" customWidth="1"/>
    <col min="2308" max="2308" width="30" customWidth="1"/>
    <col min="2309" max="2309" width="28.85546875" customWidth="1"/>
    <col min="2310" max="2310" width="20.28515625" customWidth="1"/>
    <col min="2311" max="2311" width="6.42578125" customWidth="1"/>
    <col min="2561" max="2561" width="14.5703125" customWidth="1"/>
    <col min="2562" max="2562" width="18.5703125" customWidth="1"/>
    <col min="2563" max="2563" width="29.5703125" customWidth="1"/>
    <col min="2564" max="2564" width="30" customWidth="1"/>
    <col min="2565" max="2565" width="28.85546875" customWidth="1"/>
    <col min="2566" max="2566" width="20.28515625" customWidth="1"/>
    <col min="2567" max="2567" width="6.42578125" customWidth="1"/>
    <col min="2817" max="2817" width="14.5703125" customWidth="1"/>
    <col min="2818" max="2818" width="18.5703125" customWidth="1"/>
    <col min="2819" max="2819" width="29.5703125" customWidth="1"/>
    <col min="2820" max="2820" width="30" customWidth="1"/>
    <col min="2821" max="2821" width="28.85546875" customWidth="1"/>
    <col min="2822" max="2822" width="20.28515625" customWidth="1"/>
    <col min="2823" max="2823" width="6.42578125" customWidth="1"/>
    <col min="3073" max="3073" width="14.5703125" customWidth="1"/>
    <col min="3074" max="3074" width="18.5703125" customWidth="1"/>
    <col min="3075" max="3075" width="29.5703125" customWidth="1"/>
    <col min="3076" max="3076" width="30" customWidth="1"/>
    <col min="3077" max="3077" width="28.85546875" customWidth="1"/>
    <col min="3078" max="3078" width="20.28515625" customWidth="1"/>
    <col min="3079" max="3079" width="6.42578125" customWidth="1"/>
    <col min="3329" max="3329" width="14.5703125" customWidth="1"/>
    <col min="3330" max="3330" width="18.5703125" customWidth="1"/>
    <col min="3331" max="3331" width="29.5703125" customWidth="1"/>
    <col min="3332" max="3332" width="30" customWidth="1"/>
    <col min="3333" max="3333" width="28.85546875" customWidth="1"/>
    <col min="3334" max="3334" width="20.28515625" customWidth="1"/>
    <col min="3335" max="3335" width="6.42578125" customWidth="1"/>
    <col min="3585" max="3585" width="14.5703125" customWidth="1"/>
    <col min="3586" max="3586" width="18.5703125" customWidth="1"/>
    <col min="3587" max="3587" width="29.5703125" customWidth="1"/>
    <col min="3588" max="3588" width="30" customWidth="1"/>
    <col min="3589" max="3589" width="28.85546875" customWidth="1"/>
    <col min="3590" max="3590" width="20.28515625" customWidth="1"/>
    <col min="3591" max="3591" width="6.42578125" customWidth="1"/>
    <col min="3841" max="3841" width="14.5703125" customWidth="1"/>
    <col min="3842" max="3842" width="18.5703125" customWidth="1"/>
    <col min="3843" max="3843" width="29.5703125" customWidth="1"/>
    <col min="3844" max="3844" width="30" customWidth="1"/>
    <col min="3845" max="3845" width="28.85546875" customWidth="1"/>
    <col min="3846" max="3846" width="20.28515625" customWidth="1"/>
    <col min="3847" max="3847" width="6.42578125" customWidth="1"/>
    <col min="4097" max="4097" width="14.5703125" customWidth="1"/>
    <col min="4098" max="4098" width="18.5703125" customWidth="1"/>
    <col min="4099" max="4099" width="29.5703125" customWidth="1"/>
    <col min="4100" max="4100" width="30" customWidth="1"/>
    <col min="4101" max="4101" width="28.85546875" customWidth="1"/>
    <col min="4102" max="4102" width="20.28515625" customWidth="1"/>
    <col min="4103" max="4103" width="6.42578125" customWidth="1"/>
    <col min="4353" max="4353" width="14.5703125" customWidth="1"/>
    <col min="4354" max="4354" width="18.5703125" customWidth="1"/>
    <col min="4355" max="4355" width="29.5703125" customWidth="1"/>
    <col min="4356" max="4356" width="30" customWidth="1"/>
    <col min="4357" max="4357" width="28.85546875" customWidth="1"/>
    <col min="4358" max="4358" width="20.28515625" customWidth="1"/>
    <col min="4359" max="4359" width="6.42578125" customWidth="1"/>
    <col min="4609" max="4609" width="14.5703125" customWidth="1"/>
    <col min="4610" max="4610" width="18.5703125" customWidth="1"/>
    <col min="4611" max="4611" width="29.5703125" customWidth="1"/>
    <col min="4612" max="4612" width="30" customWidth="1"/>
    <col min="4613" max="4613" width="28.85546875" customWidth="1"/>
    <col min="4614" max="4614" width="20.28515625" customWidth="1"/>
    <col min="4615" max="4615" width="6.42578125" customWidth="1"/>
    <col min="4865" max="4865" width="14.5703125" customWidth="1"/>
    <col min="4866" max="4866" width="18.5703125" customWidth="1"/>
    <col min="4867" max="4867" width="29.5703125" customWidth="1"/>
    <col min="4868" max="4868" width="30" customWidth="1"/>
    <col min="4869" max="4869" width="28.85546875" customWidth="1"/>
    <col min="4870" max="4870" width="20.28515625" customWidth="1"/>
    <col min="4871" max="4871" width="6.42578125" customWidth="1"/>
    <col min="5121" max="5121" width="14.5703125" customWidth="1"/>
    <col min="5122" max="5122" width="18.5703125" customWidth="1"/>
    <col min="5123" max="5123" width="29.5703125" customWidth="1"/>
    <col min="5124" max="5124" width="30" customWidth="1"/>
    <col min="5125" max="5125" width="28.85546875" customWidth="1"/>
    <col min="5126" max="5126" width="20.28515625" customWidth="1"/>
    <col min="5127" max="5127" width="6.42578125" customWidth="1"/>
    <col min="5377" max="5377" width="14.5703125" customWidth="1"/>
    <col min="5378" max="5378" width="18.5703125" customWidth="1"/>
    <col min="5379" max="5379" width="29.5703125" customWidth="1"/>
    <col min="5380" max="5380" width="30" customWidth="1"/>
    <col min="5381" max="5381" width="28.85546875" customWidth="1"/>
    <col min="5382" max="5382" width="20.28515625" customWidth="1"/>
    <col min="5383" max="5383" width="6.42578125" customWidth="1"/>
    <col min="5633" max="5633" width="14.5703125" customWidth="1"/>
    <col min="5634" max="5634" width="18.5703125" customWidth="1"/>
    <col min="5635" max="5635" width="29.5703125" customWidth="1"/>
    <col min="5636" max="5636" width="30" customWidth="1"/>
    <col min="5637" max="5637" width="28.85546875" customWidth="1"/>
    <col min="5638" max="5638" width="20.28515625" customWidth="1"/>
    <col min="5639" max="5639" width="6.42578125" customWidth="1"/>
    <col min="5889" max="5889" width="14.5703125" customWidth="1"/>
    <col min="5890" max="5890" width="18.5703125" customWidth="1"/>
    <col min="5891" max="5891" width="29.5703125" customWidth="1"/>
    <col min="5892" max="5892" width="30" customWidth="1"/>
    <col min="5893" max="5893" width="28.85546875" customWidth="1"/>
    <col min="5894" max="5894" width="20.28515625" customWidth="1"/>
    <col min="5895" max="5895" width="6.42578125" customWidth="1"/>
    <col min="6145" max="6145" width="14.5703125" customWidth="1"/>
    <col min="6146" max="6146" width="18.5703125" customWidth="1"/>
    <col min="6147" max="6147" width="29.5703125" customWidth="1"/>
    <col min="6148" max="6148" width="30" customWidth="1"/>
    <col min="6149" max="6149" width="28.85546875" customWidth="1"/>
    <col min="6150" max="6150" width="20.28515625" customWidth="1"/>
    <col min="6151" max="6151" width="6.42578125" customWidth="1"/>
    <col min="6401" max="6401" width="14.5703125" customWidth="1"/>
    <col min="6402" max="6402" width="18.5703125" customWidth="1"/>
    <col min="6403" max="6403" width="29.5703125" customWidth="1"/>
    <col min="6404" max="6404" width="30" customWidth="1"/>
    <col min="6405" max="6405" width="28.85546875" customWidth="1"/>
    <col min="6406" max="6406" width="20.28515625" customWidth="1"/>
    <col min="6407" max="6407" width="6.42578125" customWidth="1"/>
    <col min="6657" max="6657" width="14.5703125" customWidth="1"/>
    <col min="6658" max="6658" width="18.5703125" customWidth="1"/>
    <col min="6659" max="6659" width="29.5703125" customWidth="1"/>
    <col min="6660" max="6660" width="30" customWidth="1"/>
    <col min="6661" max="6661" width="28.85546875" customWidth="1"/>
    <col min="6662" max="6662" width="20.28515625" customWidth="1"/>
    <col min="6663" max="6663" width="6.42578125" customWidth="1"/>
    <col min="6913" max="6913" width="14.5703125" customWidth="1"/>
    <col min="6914" max="6914" width="18.5703125" customWidth="1"/>
    <col min="6915" max="6915" width="29.5703125" customWidth="1"/>
    <col min="6916" max="6916" width="30" customWidth="1"/>
    <col min="6917" max="6917" width="28.85546875" customWidth="1"/>
    <col min="6918" max="6918" width="20.28515625" customWidth="1"/>
    <col min="6919" max="6919" width="6.42578125" customWidth="1"/>
    <col min="7169" max="7169" width="14.5703125" customWidth="1"/>
    <col min="7170" max="7170" width="18.5703125" customWidth="1"/>
    <col min="7171" max="7171" width="29.5703125" customWidth="1"/>
    <col min="7172" max="7172" width="30" customWidth="1"/>
    <col min="7173" max="7173" width="28.85546875" customWidth="1"/>
    <col min="7174" max="7174" width="20.28515625" customWidth="1"/>
    <col min="7175" max="7175" width="6.42578125" customWidth="1"/>
    <col min="7425" max="7425" width="14.5703125" customWidth="1"/>
    <col min="7426" max="7426" width="18.5703125" customWidth="1"/>
    <col min="7427" max="7427" width="29.5703125" customWidth="1"/>
    <col min="7428" max="7428" width="30" customWidth="1"/>
    <col min="7429" max="7429" width="28.85546875" customWidth="1"/>
    <col min="7430" max="7430" width="20.28515625" customWidth="1"/>
    <col min="7431" max="7431" width="6.42578125" customWidth="1"/>
    <col min="7681" max="7681" width="14.5703125" customWidth="1"/>
    <col min="7682" max="7682" width="18.5703125" customWidth="1"/>
    <col min="7683" max="7683" width="29.5703125" customWidth="1"/>
    <col min="7684" max="7684" width="30" customWidth="1"/>
    <col min="7685" max="7685" width="28.85546875" customWidth="1"/>
    <col min="7686" max="7686" width="20.28515625" customWidth="1"/>
    <col min="7687" max="7687" width="6.42578125" customWidth="1"/>
    <col min="7937" max="7937" width="14.5703125" customWidth="1"/>
    <col min="7938" max="7938" width="18.5703125" customWidth="1"/>
    <col min="7939" max="7939" width="29.5703125" customWidth="1"/>
    <col min="7940" max="7940" width="30" customWidth="1"/>
    <col min="7941" max="7941" width="28.85546875" customWidth="1"/>
    <col min="7942" max="7942" width="20.28515625" customWidth="1"/>
    <col min="7943" max="7943" width="6.42578125" customWidth="1"/>
    <col min="8193" max="8193" width="14.5703125" customWidth="1"/>
    <col min="8194" max="8194" width="18.5703125" customWidth="1"/>
    <col min="8195" max="8195" width="29.5703125" customWidth="1"/>
    <col min="8196" max="8196" width="30" customWidth="1"/>
    <col min="8197" max="8197" width="28.85546875" customWidth="1"/>
    <col min="8198" max="8198" width="20.28515625" customWidth="1"/>
    <col min="8199" max="8199" width="6.42578125" customWidth="1"/>
    <col min="8449" max="8449" width="14.5703125" customWidth="1"/>
    <col min="8450" max="8450" width="18.5703125" customWidth="1"/>
    <col min="8451" max="8451" width="29.5703125" customWidth="1"/>
    <col min="8452" max="8452" width="30" customWidth="1"/>
    <col min="8453" max="8453" width="28.85546875" customWidth="1"/>
    <col min="8454" max="8454" width="20.28515625" customWidth="1"/>
    <col min="8455" max="8455" width="6.42578125" customWidth="1"/>
    <col min="8705" max="8705" width="14.5703125" customWidth="1"/>
    <col min="8706" max="8706" width="18.5703125" customWidth="1"/>
    <col min="8707" max="8707" width="29.5703125" customWidth="1"/>
    <col min="8708" max="8708" width="30" customWidth="1"/>
    <col min="8709" max="8709" width="28.85546875" customWidth="1"/>
    <col min="8710" max="8710" width="20.28515625" customWidth="1"/>
    <col min="8711" max="8711" width="6.42578125" customWidth="1"/>
    <col min="8961" max="8961" width="14.5703125" customWidth="1"/>
    <col min="8962" max="8962" width="18.5703125" customWidth="1"/>
    <col min="8963" max="8963" width="29.5703125" customWidth="1"/>
    <col min="8964" max="8964" width="30" customWidth="1"/>
    <col min="8965" max="8965" width="28.85546875" customWidth="1"/>
    <col min="8966" max="8966" width="20.28515625" customWidth="1"/>
    <col min="8967" max="8967" width="6.42578125" customWidth="1"/>
    <col min="9217" max="9217" width="14.5703125" customWidth="1"/>
    <col min="9218" max="9218" width="18.5703125" customWidth="1"/>
    <col min="9219" max="9219" width="29.5703125" customWidth="1"/>
    <col min="9220" max="9220" width="30" customWidth="1"/>
    <col min="9221" max="9221" width="28.85546875" customWidth="1"/>
    <col min="9222" max="9222" width="20.28515625" customWidth="1"/>
    <col min="9223" max="9223" width="6.42578125" customWidth="1"/>
    <col min="9473" max="9473" width="14.5703125" customWidth="1"/>
    <col min="9474" max="9474" width="18.5703125" customWidth="1"/>
    <col min="9475" max="9475" width="29.5703125" customWidth="1"/>
    <col min="9476" max="9476" width="30" customWidth="1"/>
    <col min="9477" max="9477" width="28.85546875" customWidth="1"/>
    <col min="9478" max="9478" width="20.28515625" customWidth="1"/>
    <col min="9479" max="9479" width="6.42578125" customWidth="1"/>
    <col min="9729" max="9729" width="14.5703125" customWidth="1"/>
    <col min="9730" max="9730" width="18.5703125" customWidth="1"/>
    <col min="9731" max="9731" width="29.5703125" customWidth="1"/>
    <col min="9732" max="9732" width="30" customWidth="1"/>
    <col min="9733" max="9733" width="28.85546875" customWidth="1"/>
    <col min="9734" max="9734" width="20.28515625" customWidth="1"/>
    <col min="9735" max="9735" width="6.42578125" customWidth="1"/>
    <col min="9985" max="9985" width="14.5703125" customWidth="1"/>
    <col min="9986" max="9986" width="18.5703125" customWidth="1"/>
    <col min="9987" max="9987" width="29.5703125" customWidth="1"/>
    <col min="9988" max="9988" width="30" customWidth="1"/>
    <col min="9989" max="9989" width="28.85546875" customWidth="1"/>
    <col min="9990" max="9990" width="20.28515625" customWidth="1"/>
    <col min="9991" max="9991" width="6.42578125" customWidth="1"/>
    <col min="10241" max="10241" width="14.5703125" customWidth="1"/>
    <col min="10242" max="10242" width="18.5703125" customWidth="1"/>
    <col min="10243" max="10243" width="29.5703125" customWidth="1"/>
    <col min="10244" max="10244" width="30" customWidth="1"/>
    <col min="10245" max="10245" width="28.85546875" customWidth="1"/>
    <col min="10246" max="10246" width="20.28515625" customWidth="1"/>
    <col min="10247" max="10247" width="6.42578125" customWidth="1"/>
    <col min="10497" max="10497" width="14.5703125" customWidth="1"/>
    <col min="10498" max="10498" width="18.5703125" customWidth="1"/>
    <col min="10499" max="10499" width="29.5703125" customWidth="1"/>
    <col min="10500" max="10500" width="30" customWidth="1"/>
    <col min="10501" max="10501" width="28.85546875" customWidth="1"/>
    <col min="10502" max="10502" width="20.28515625" customWidth="1"/>
    <col min="10503" max="10503" width="6.42578125" customWidth="1"/>
    <col min="10753" max="10753" width="14.5703125" customWidth="1"/>
    <col min="10754" max="10754" width="18.5703125" customWidth="1"/>
    <col min="10755" max="10755" width="29.5703125" customWidth="1"/>
    <col min="10756" max="10756" width="30" customWidth="1"/>
    <col min="10757" max="10757" width="28.85546875" customWidth="1"/>
    <col min="10758" max="10758" width="20.28515625" customWidth="1"/>
    <col min="10759" max="10759" width="6.42578125" customWidth="1"/>
    <col min="11009" max="11009" width="14.5703125" customWidth="1"/>
    <col min="11010" max="11010" width="18.5703125" customWidth="1"/>
    <col min="11011" max="11011" width="29.5703125" customWidth="1"/>
    <col min="11012" max="11012" width="30" customWidth="1"/>
    <col min="11013" max="11013" width="28.85546875" customWidth="1"/>
    <col min="11014" max="11014" width="20.28515625" customWidth="1"/>
    <col min="11015" max="11015" width="6.42578125" customWidth="1"/>
    <col min="11265" max="11265" width="14.5703125" customWidth="1"/>
    <col min="11266" max="11266" width="18.5703125" customWidth="1"/>
    <col min="11267" max="11267" width="29.5703125" customWidth="1"/>
    <col min="11268" max="11268" width="30" customWidth="1"/>
    <col min="11269" max="11269" width="28.85546875" customWidth="1"/>
    <col min="11270" max="11270" width="20.28515625" customWidth="1"/>
    <col min="11271" max="11271" width="6.42578125" customWidth="1"/>
    <col min="11521" max="11521" width="14.5703125" customWidth="1"/>
    <col min="11522" max="11522" width="18.5703125" customWidth="1"/>
    <col min="11523" max="11523" width="29.5703125" customWidth="1"/>
    <col min="11524" max="11524" width="30" customWidth="1"/>
    <col min="11525" max="11525" width="28.85546875" customWidth="1"/>
    <col min="11526" max="11526" width="20.28515625" customWidth="1"/>
    <col min="11527" max="11527" width="6.42578125" customWidth="1"/>
    <col min="11777" max="11777" width="14.5703125" customWidth="1"/>
    <col min="11778" max="11778" width="18.5703125" customWidth="1"/>
    <col min="11779" max="11779" width="29.5703125" customWidth="1"/>
    <col min="11780" max="11780" width="30" customWidth="1"/>
    <col min="11781" max="11781" width="28.85546875" customWidth="1"/>
    <col min="11782" max="11782" width="20.28515625" customWidth="1"/>
    <col min="11783" max="11783" width="6.42578125" customWidth="1"/>
    <col min="12033" max="12033" width="14.5703125" customWidth="1"/>
    <col min="12034" max="12034" width="18.5703125" customWidth="1"/>
    <col min="12035" max="12035" width="29.5703125" customWidth="1"/>
    <col min="12036" max="12036" width="30" customWidth="1"/>
    <col min="12037" max="12037" width="28.85546875" customWidth="1"/>
    <col min="12038" max="12038" width="20.28515625" customWidth="1"/>
    <col min="12039" max="12039" width="6.42578125" customWidth="1"/>
    <col min="12289" max="12289" width="14.5703125" customWidth="1"/>
    <col min="12290" max="12290" width="18.5703125" customWidth="1"/>
    <col min="12291" max="12291" width="29.5703125" customWidth="1"/>
    <col min="12292" max="12292" width="30" customWidth="1"/>
    <col min="12293" max="12293" width="28.85546875" customWidth="1"/>
    <col min="12294" max="12294" width="20.28515625" customWidth="1"/>
    <col min="12295" max="12295" width="6.42578125" customWidth="1"/>
    <col min="12545" max="12545" width="14.5703125" customWidth="1"/>
    <col min="12546" max="12546" width="18.5703125" customWidth="1"/>
    <col min="12547" max="12547" width="29.5703125" customWidth="1"/>
    <col min="12548" max="12548" width="30" customWidth="1"/>
    <col min="12549" max="12549" width="28.85546875" customWidth="1"/>
    <col min="12550" max="12550" width="20.28515625" customWidth="1"/>
    <col min="12551" max="12551" width="6.42578125" customWidth="1"/>
    <col min="12801" max="12801" width="14.5703125" customWidth="1"/>
    <col min="12802" max="12802" width="18.5703125" customWidth="1"/>
    <col min="12803" max="12803" width="29.5703125" customWidth="1"/>
    <col min="12804" max="12804" width="30" customWidth="1"/>
    <col min="12805" max="12805" width="28.85546875" customWidth="1"/>
    <col min="12806" max="12806" width="20.28515625" customWidth="1"/>
    <col min="12807" max="12807" width="6.42578125" customWidth="1"/>
    <col min="13057" max="13057" width="14.5703125" customWidth="1"/>
    <col min="13058" max="13058" width="18.5703125" customWidth="1"/>
    <col min="13059" max="13059" width="29.5703125" customWidth="1"/>
    <col min="13060" max="13060" width="30" customWidth="1"/>
    <col min="13061" max="13061" width="28.85546875" customWidth="1"/>
    <col min="13062" max="13062" width="20.28515625" customWidth="1"/>
    <col min="13063" max="13063" width="6.42578125" customWidth="1"/>
    <col min="13313" max="13313" width="14.5703125" customWidth="1"/>
    <col min="13314" max="13314" width="18.5703125" customWidth="1"/>
    <col min="13315" max="13315" width="29.5703125" customWidth="1"/>
    <col min="13316" max="13316" width="30" customWidth="1"/>
    <col min="13317" max="13317" width="28.85546875" customWidth="1"/>
    <col min="13318" max="13318" width="20.28515625" customWidth="1"/>
    <col min="13319" max="13319" width="6.42578125" customWidth="1"/>
    <col min="13569" max="13569" width="14.5703125" customWidth="1"/>
    <col min="13570" max="13570" width="18.5703125" customWidth="1"/>
    <col min="13571" max="13571" width="29.5703125" customWidth="1"/>
    <col min="13572" max="13572" width="30" customWidth="1"/>
    <col min="13573" max="13573" width="28.85546875" customWidth="1"/>
    <col min="13574" max="13574" width="20.28515625" customWidth="1"/>
    <col min="13575" max="13575" width="6.42578125" customWidth="1"/>
    <col min="13825" max="13825" width="14.5703125" customWidth="1"/>
    <col min="13826" max="13826" width="18.5703125" customWidth="1"/>
    <col min="13827" max="13827" width="29.5703125" customWidth="1"/>
    <col min="13828" max="13828" width="30" customWidth="1"/>
    <col min="13829" max="13829" width="28.85546875" customWidth="1"/>
    <col min="13830" max="13830" width="20.28515625" customWidth="1"/>
    <col min="13831" max="13831" width="6.42578125" customWidth="1"/>
    <col min="14081" max="14081" width="14.5703125" customWidth="1"/>
    <col min="14082" max="14082" width="18.5703125" customWidth="1"/>
    <col min="14083" max="14083" width="29.5703125" customWidth="1"/>
    <col min="14084" max="14084" width="30" customWidth="1"/>
    <col min="14085" max="14085" width="28.85546875" customWidth="1"/>
    <col min="14086" max="14086" width="20.28515625" customWidth="1"/>
    <col min="14087" max="14087" width="6.42578125" customWidth="1"/>
    <col min="14337" max="14337" width="14.5703125" customWidth="1"/>
    <col min="14338" max="14338" width="18.5703125" customWidth="1"/>
    <col min="14339" max="14339" width="29.5703125" customWidth="1"/>
    <col min="14340" max="14340" width="30" customWidth="1"/>
    <col min="14341" max="14341" width="28.85546875" customWidth="1"/>
    <col min="14342" max="14342" width="20.28515625" customWidth="1"/>
    <col min="14343" max="14343" width="6.42578125" customWidth="1"/>
    <col min="14593" max="14593" width="14.5703125" customWidth="1"/>
    <col min="14594" max="14594" width="18.5703125" customWidth="1"/>
    <col min="14595" max="14595" width="29.5703125" customWidth="1"/>
    <col min="14596" max="14596" width="30" customWidth="1"/>
    <col min="14597" max="14597" width="28.85546875" customWidth="1"/>
    <col min="14598" max="14598" width="20.28515625" customWidth="1"/>
    <col min="14599" max="14599" width="6.42578125" customWidth="1"/>
    <col min="14849" max="14849" width="14.5703125" customWidth="1"/>
    <col min="14850" max="14850" width="18.5703125" customWidth="1"/>
    <col min="14851" max="14851" width="29.5703125" customWidth="1"/>
    <col min="14852" max="14852" width="30" customWidth="1"/>
    <col min="14853" max="14853" width="28.85546875" customWidth="1"/>
    <col min="14854" max="14854" width="20.28515625" customWidth="1"/>
    <col min="14855" max="14855" width="6.42578125" customWidth="1"/>
    <col min="15105" max="15105" width="14.5703125" customWidth="1"/>
    <col min="15106" max="15106" width="18.5703125" customWidth="1"/>
    <col min="15107" max="15107" width="29.5703125" customWidth="1"/>
    <col min="15108" max="15108" width="30" customWidth="1"/>
    <col min="15109" max="15109" width="28.85546875" customWidth="1"/>
    <col min="15110" max="15110" width="20.28515625" customWidth="1"/>
    <col min="15111" max="15111" width="6.42578125" customWidth="1"/>
    <col min="15361" max="15361" width="14.5703125" customWidth="1"/>
    <col min="15362" max="15362" width="18.5703125" customWidth="1"/>
    <col min="15363" max="15363" width="29.5703125" customWidth="1"/>
    <col min="15364" max="15364" width="30" customWidth="1"/>
    <col min="15365" max="15365" width="28.85546875" customWidth="1"/>
    <col min="15366" max="15366" width="20.28515625" customWidth="1"/>
    <col min="15367" max="15367" width="6.42578125" customWidth="1"/>
    <col min="15617" max="15617" width="14.5703125" customWidth="1"/>
    <col min="15618" max="15618" width="18.5703125" customWidth="1"/>
    <col min="15619" max="15619" width="29.5703125" customWidth="1"/>
    <col min="15620" max="15620" width="30" customWidth="1"/>
    <col min="15621" max="15621" width="28.85546875" customWidth="1"/>
    <col min="15622" max="15622" width="20.28515625" customWidth="1"/>
    <col min="15623" max="15623" width="6.42578125" customWidth="1"/>
    <col min="15873" max="15873" width="14.5703125" customWidth="1"/>
    <col min="15874" max="15874" width="18.5703125" customWidth="1"/>
    <col min="15875" max="15875" width="29.5703125" customWidth="1"/>
    <col min="15876" max="15876" width="30" customWidth="1"/>
    <col min="15877" max="15877" width="28.85546875" customWidth="1"/>
    <col min="15878" max="15878" width="20.28515625" customWidth="1"/>
    <col min="15879" max="15879" width="6.42578125" customWidth="1"/>
    <col min="16129" max="16129" width="14.5703125" customWidth="1"/>
    <col min="16130" max="16130" width="18.5703125" customWidth="1"/>
    <col min="16131" max="16131" width="29.5703125" customWidth="1"/>
    <col min="16132" max="16132" width="30" customWidth="1"/>
    <col min="16133" max="16133" width="28.85546875" customWidth="1"/>
    <col min="16134" max="16134" width="20.28515625" customWidth="1"/>
    <col min="16135" max="16135" width="6.42578125" customWidth="1"/>
  </cols>
  <sheetData>
    <row r="1" spans="1:6" ht="13.5" thickBot="1">
      <c r="A1" s="427"/>
      <c r="B1" s="428"/>
      <c r="C1" s="428"/>
      <c r="E1" s="429" t="s">
        <v>260</v>
      </c>
      <c r="F1" s="430"/>
    </row>
    <row r="2" spans="1:6" ht="26.25">
      <c r="A2" s="1" t="str">
        <f>'[2]Week SetUp'!$A$6</f>
        <v>BLINK B- MOBILE</v>
      </c>
      <c r="B2" s="431"/>
      <c r="C2" s="431"/>
      <c r="E2" s="432" t="s">
        <v>285</v>
      </c>
    </row>
    <row r="3" spans="1:6" ht="18.75" thickBot="1">
      <c r="A3" s="7" t="str">
        <f>'[2]Week SetUp'!$A$8</f>
        <v>NATIONALS  OPEN</v>
      </c>
      <c r="B3" s="433"/>
      <c r="C3" s="433" t="s">
        <v>261</v>
      </c>
      <c r="D3" s="433"/>
      <c r="E3" s="434" t="s">
        <v>286</v>
      </c>
      <c r="F3" s="435"/>
    </row>
    <row r="4" spans="1:6" s="89" customFormat="1">
      <c r="A4" s="363" t="s">
        <v>2</v>
      </c>
      <c r="B4" s="363" t="s">
        <v>3</v>
      </c>
      <c r="C4" s="13" t="s">
        <v>4</v>
      </c>
      <c r="D4" s="13"/>
      <c r="E4" s="363" t="s">
        <v>5</v>
      </c>
      <c r="F4" s="364" t="s">
        <v>6</v>
      </c>
    </row>
    <row r="5" spans="1:6" s="381" customFormat="1" ht="16.5" customHeight="1" thickBot="1">
      <c r="A5" s="436">
        <f>'[2]Week SetUp'!$A$10</f>
        <v>42527</v>
      </c>
      <c r="B5" s="437" t="str">
        <f>'[2]Week SetUp'!$C$10</f>
        <v>PORT OF  SPAIN</v>
      </c>
      <c r="C5" s="437" t="str">
        <f>'[2]Week SetUp'!$D$10</f>
        <v>ADULTS</v>
      </c>
      <c r="D5" s="437"/>
      <c r="E5" s="426">
        <f>'[2]Week SetUp'!$A$12</f>
        <v>0</v>
      </c>
      <c r="F5" s="25" t="str">
        <f>'[2]Week SetUp'!$E$10</f>
        <v>Chester Dalrymple</v>
      </c>
    </row>
    <row r="6" spans="1:6" s="441" customFormat="1" ht="18">
      <c r="A6" s="438"/>
      <c r="B6" s="439"/>
      <c r="C6" s="439" t="s">
        <v>287</v>
      </c>
      <c r="D6" s="439" t="s">
        <v>288</v>
      </c>
      <c r="E6" s="439" t="s">
        <v>289</v>
      </c>
      <c r="F6" s="440"/>
    </row>
    <row r="7" spans="1:6" s="26" customFormat="1" ht="15" customHeight="1">
      <c r="A7" s="442"/>
      <c r="B7" s="443"/>
      <c r="C7" s="443" t="s">
        <v>278</v>
      </c>
      <c r="D7" s="443" t="s">
        <v>278</v>
      </c>
      <c r="E7" s="444" t="s">
        <v>290</v>
      </c>
      <c r="F7" s="444"/>
    </row>
    <row r="8" spans="1:6" s="89" customFormat="1" ht="15" customHeight="1">
      <c r="A8" s="445" t="s">
        <v>262</v>
      </c>
      <c r="B8" s="446"/>
      <c r="C8" s="443"/>
      <c r="D8" s="443" t="s">
        <v>291</v>
      </c>
      <c r="E8" s="447" t="s">
        <v>292</v>
      </c>
      <c r="F8" s="448"/>
    </row>
    <row r="9" spans="1:6" s="89" customFormat="1" ht="15" customHeight="1">
      <c r="A9" s="449"/>
      <c r="B9" s="450"/>
      <c r="C9" s="447" t="s">
        <v>279</v>
      </c>
      <c r="D9" s="447" t="s">
        <v>263</v>
      </c>
      <c r="E9" s="447" t="s">
        <v>263</v>
      </c>
      <c r="F9" s="450"/>
    </row>
    <row r="10" spans="1:6" s="453" customFormat="1" ht="15" customHeight="1">
      <c r="A10" s="451"/>
      <c r="B10" s="452"/>
      <c r="C10" s="452" t="s">
        <v>264</v>
      </c>
      <c r="D10" s="452" t="s">
        <v>264</v>
      </c>
      <c r="E10" s="452" t="s">
        <v>264</v>
      </c>
      <c r="F10" s="452"/>
    </row>
    <row r="11" spans="1:6" s="89" customFormat="1" ht="15" customHeight="1">
      <c r="A11" s="449"/>
      <c r="B11" s="454"/>
      <c r="C11" s="447" t="s">
        <v>280</v>
      </c>
      <c r="D11" s="447" t="s">
        <v>293</v>
      </c>
      <c r="E11" s="447" t="s">
        <v>294</v>
      </c>
      <c r="F11" s="450"/>
    </row>
    <row r="12" spans="1:6" s="89" customFormat="1" ht="15" customHeight="1">
      <c r="A12" s="449"/>
      <c r="B12" s="454"/>
      <c r="C12" s="443"/>
      <c r="D12" s="443"/>
      <c r="E12" s="447" t="s">
        <v>295</v>
      </c>
      <c r="F12" s="443"/>
    </row>
    <row r="13" spans="1:6" s="453" customFormat="1" ht="15" customHeight="1">
      <c r="A13" s="455"/>
      <c r="B13" s="456"/>
      <c r="C13" s="456" t="s">
        <v>281</v>
      </c>
      <c r="D13" s="456" t="s">
        <v>296</v>
      </c>
      <c r="E13" s="456" t="s">
        <v>282</v>
      </c>
      <c r="F13" s="456"/>
    </row>
    <row r="14" spans="1:6" s="453" customFormat="1" ht="15" customHeight="1">
      <c r="A14" s="442"/>
      <c r="B14" s="444"/>
      <c r="C14" s="444"/>
      <c r="D14" s="444"/>
      <c r="E14" s="444"/>
      <c r="F14" s="457"/>
    </row>
    <row r="15" spans="1:6" s="89" customFormat="1" ht="15" customHeight="1">
      <c r="A15" s="445"/>
      <c r="B15" s="450"/>
      <c r="C15" s="443"/>
      <c r="D15" s="443"/>
      <c r="E15" s="443"/>
      <c r="F15" s="448"/>
    </row>
    <row r="16" spans="1:6" s="89" customFormat="1" ht="15" customHeight="1">
      <c r="A16" s="449"/>
      <c r="B16" s="450"/>
      <c r="C16" s="443"/>
      <c r="D16" s="447"/>
      <c r="E16" s="443"/>
      <c r="F16" s="448"/>
    </row>
    <row r="17" spans="1:6" s="453" customFormat="1" ht="15" customHeight="1">
      <c r="A17" s="451"/>
      <c r="B17" s="452" t="s">
        <v>264</v>
      </c>
      <c r="C17" s="452" t="s">
        <v>264</v>
      </c>
      <c r="D17" s="452" t="s">
        <v>264</v>
      </c>
      <c r="E17" s="452" t="s">
        <v>264</v>
      </c>
      <c r="F17" s="458" t="s">
        <v>264</v>
      </c>
    </row>
    <row r="18" spans="1:6" s="89" customFormat="1" ht="15" customHeight="1">
      <c r="A18" s="449"/>
      <c r="B18" s="450"/>
      <c r="C18" s="443"/>
      <c r="D18" s="447"/>
      <c r="E18" s="443"/>
      <c r="F18" s="448"/>
    </row>
    <row r="19" spans="1:6" s="89" customFormat="1" ht="15" customHeight="1">
      <c r="A19" s="449"/>
      <c r="B19" s="450"/>
      <c r="C19" s="443"/>
      <c r="D19" s="443"/>
      <c r="E19" s="443"/>
      <c r="F19" s="448"/>
    </row>
    <row r="20" spans="1:6" s="453" customFormat="1" ht="15.75" customHeight="1">
      <c r="A20" s="455"/>
      <c r="B20" s="456"/>
      <c r="C20" s="459"/>
      <c r="D20" s="456"/>
      <c r="E20" s="459"/>
      <c r="F20" s="460"/>
    </row>
    <row r="21" spans="1:6" s="453" customFormat="1" ht="15" hidden="1" customHeight="1">
      <c r="A21" s="442"/>
      <c r="B21" s="444" t="s">
        <v>265</v>
      </c>
      <c r="C21" s="444" t="s">
        <v>265</v>
      </c>
      <c r="D21" s="444"/>
      <c r="E21" s="444" t="s">
        <v>265</v>
      </c>
      <c r="F21" s="457" t="s">
        <v>265</v>
      </c>
    </row>
    <row r="22" spans="1:6" s="89" customFormat="1" ht="15" hidden="1" customHeight="1">
      <c r="A22" s="445" t="s">
        <v>266</v>
      </c>
      <c r="B22" s="443"/>
      <c r="C22" s="443"/>
      <c r="D22" s="443"/>
      <c r="E22" s="443"/>
      <c r="F22" s="448"/>
    </row>
    <row r="23" spans="1:6" s="89" customFormat="1" ht="15" hidden="1" customHeight="1">
      <c r="A23" s="449"/>
      <c r="B23" s="443"/>
      <c r="C23" s="443"/>
      <c r="D23" s="443"/>
      <c r="E23" s="443"/>
      <c r="F23" s="448"/>
    </row>
    <row r="24" spans="1:6" s="453" customFormat="1" ht="15" hidden="1" customHeight="1">
      <c r="A24" s="451"/>
      <c r="B24" s="452" t="s">
        <v>264</v>
      </c>
      <c r="C24" s="452" t="s">
        <v>264</v>
      </c>
      <c r="D24" s="452"/>
      <c r="E24" s="452" t="s">
        <v>264</v>
      </c>
      <c r="F24" s="458" t="s">
        <v>264</v>
      </c>
    </row>
    <row r="25" spans="1:6" s="89" customFormat="1" ht="15" hidden="1" customHeight="1">
      <c r="A25" s="449"/>
      <c r="B25" s="443"/>
      <c r="C25" s="443"/>
      <c r="D25" s="443"/>
      <c r="E25" s="443"/>
      <c r="F25" s="448"/>
    </row>
    <row r="26" spans="1:6" s="89" customFormat="1" ht="15" hidden="1" customHeight="1">
      <c r="A26" s="449"/>
      <c r="B26" s="443"/>
      <c r="C26" s="443"/>
      <c r="D26" s="443"/>
      <c r="E26" s="443"/>
      <c r="F26" s="448"/>
    </row>
    <row r="27" spans="1:6" s="453" customFormat="1" ht="15" hidden="1" customHeight="1">
      <c r="A27" s="455"/>
      <c r="B27" s="459"/>
      <c r="C27" s="459"/>
      <c r="D27" s="459"/>
      <c r="E27" s="459"/>
      <c r="F27" s="460"/>
    </row>
    <row r="28" spans="1:6" s="453" customFormat="1" ht="15" hidden="1" customHeight="1">
      <c r="A28" s="442"/>
      <c r="B28" s="444" t="s">
        <v>265</v>
      </c>
      <c r="C28" s="444" t="s">
        <v>265</v>
      </c>
      <c r="D28" s="444"/>
      <c r="E28" s="444" t="s">
        <v>265</v>
      </c>
      <c r="F28" s="457" t="s">
        <v>265</v>
      </c>
    </row>
    <row r="29" spans="1:6" s="89" customFormat="1" ht="15" hidden="1" customHeight="1">
      <c r="A29" s="445" t="s">
        <v>267</v>
      </c>
      <c r="B29" s="443"/>
      <c r="C29" s="443"/>
      <c r="D29" s="443"/>
      <c r="E29" s="443"/>
      <c r="F29" s="448"/>
    </row>
    <row r="30" spans="1:6" s="89" customFormat="1" ht="15" hidden="1" customHeight="1">
      <c r="A30" s="449"/>
      <c r="B30" s="443"/>
      <c r="C30" s="443"/>
      <c r="D30" s="443"/>
      <c r="E30" s="443"/>
      <c r="F30" s="448"/>
    </row>
    <row r="31" spans="1:6" s="453" customFormat="1" ht="15" hidden="1" customHeight="1">
      <c r="A31" s="451"/>
      <c r="B31" s="452" t="s">
        <v>264</v>
      </c>
      <c r="C31" s="452" t="s">
        <v>264</v>
      </c>
      <c r="D31" s="452"/>
      <c r="E31" s="452" t="s">
        <v>264</v>
      </c>
      <c r="F31" s="458" t="s">
        <v>264</v>
      </c>
    </row>
    <row r="32" spans="1:6" s="89" customFormat="1" ht="15" hidden="1" customHeight="1">
      <c r="A32" s="449"/>
      <c r="B32" s="443"/>
      <c r="C32" s="443"/>
      <c r="D32" s="443"/>
      <c r="E32" s="443"/>
      <c r="F32" s="448"/>
    </row>
    <row r="33" spans="1:6" s="89" customFormat="1" ht="15" hidden="1" customHeight="1">
      <c r="A33" s="449"/>
      <c r="B33" s="443"/>
      <c r="C33" s="443"/>
      <c r="D33" s="443"/>
      <c r="E33" s="443"/>
      <c r="F33" s="448"/>
    </row>
    <row r="34" spans="1:6" s="453" customFormat="1" ht="15" hidden="1" customHeight="1">
      <c r="A34" s="455"/>
      <c r="B34" s="459"/>
      <c r="C34" s="459"/>
      <c r="D34" s="459"/>
      <c r="E34" s="459"/>
      <c r="F34" s="460"/>
    </row>
    <row r="35" spans="1:6" s="453" customFormat="1" ht="15" hidden="1" customHeight="1">
      <c r="A35" s="442"/>
      <c r="B35" s="444" t="s">
        <v>265</v>
      </c>
      <c r="C35" s="444" t="s">
        <v>265</v>
      </c>
      <c r="D35" s="444"/>
      <c r="E35" s="444" t="s">
        <v>265</v>
      </c>
      <c r="F35" s="457" t="s">
        <v>265</v>
      </c>
    </row>
    <row r="36" spans="1:6" s="89" customFormat="1" ht="15" hidden="1" customHeight="1">
      <c r="A36" s="445" t="s">
        <v>268</v>
      </c>
      <c r="B36" s="443"/>
      <c r="C36" s="443"/>
      <c r="D36" s="443"/>
      <c r="E36" s="443"/>
      <c r="F36" s="448"/>
    </row>
    <row r="37" spans="1:6" s="89" customFormat="1" ht="15" hidden="1" customHeight="1">
      <c r="A37" s="449"/>
      <c r="B37" s="443"/>
      <c r="C37" s="443"/>
      <c r="D37" s="443"/>
      <c r="E37" s="443"/>
      <c r="F37" s="448"/>
    </row>
    <row r="38" spans="1:6" s="453" customFormat="1" ht="15" hidden="1" customHeight="1">
      <c r="A38" s="451"/>
      <c r="B38" s="452" t="s">
        <v>264</v>
      </c>
      <c r="C38" s="452" t="s">
        <v>264</v>
      </c>
      <c r="D38" s="452"/>
      <c r="E38" s="452" t="s">
        <v>264</v>
      </c>
      <c r="F38" s="458" t="s">
        <v>264</v>
      </c>
    </row>
    <row r="39" spans="1:6" s="89" customFormat="1" ht="15" hidden="1" customHeight="1">
      <c r="A39" s="449"/>
      <c r="B39" s="443"/>
      <c r="C39" s="443"/>
      <c r="D39" s="443"/>
      <c r="E39" s="443"/>
      <c r="F39" s="448"/>
    </row>
    <row r="40" spans="1:6" s="89" customFormat="1" ht="15" hidden="1" customHeight="1">
      <c r="A40" s="449"/>
      <c r="B40" s="443"/>
      <c r="C40" s="443"/>
      <c r="D40" s="443"/>
      <c r="E40" s="443"/>
      <c r="F40" s="448"/>
    </row>
    <row r="41" spans="1:6" s="453" customFormat="1" ht="15" hidden="1" customHeight="1">
      <c r="A41" s="455"/>
      <c r="B41" s="459"/>
      <c r="C41" s="459"/>
      <c r="D41" s="459"/>
      <c r="E41" s="459"/>
      <c r="F41" s="460"/>
    </row>
    <row r="42" spans="1:6" s="453" customFormat="1" ht="15" hidden="1" customHeight="1">
      <c r="A42" s="442"/>
      <c r="B42" s="444" t="s">
        <v>265</v>
      </c>
      <c r="C42" s="444" t="s">
        <v>265</v>
      </c>
      <c r="D42" s="444"/>
      <c r="E42" s="444" t="s">
        <v>265</v>
      </c>
      <c r="F42" s="457" t="s">
        <v>265</v>
      </c>
    </row>
    <row r="43" spans="1:6" s="89" customFormat="1" ht="15" hidden="1" customHeight="1">
      <c r="A43" s="445" t="s">
        <v>269</v>
      </c>
      <c r="B43" s="443"/>
      <c r="C43" s="443"/>
      <c r="D43" s="443"/>
      <c r="E43" s="443"/>
      <c r="F43" s="448"/>
    </row>
    <row r="44" spans="1:6" s="89" customFormat="1" ht="15" hidden="1" customHeight="1">
      <c r="A44" s="449"/>
      <c r="B44" s="443"/>
      <c r="C44" s="443"/>
      <c r="D44" s="443"/>
      <c r="E44" s="443"/>
      <c r="F44" s="448"/>
    </row>
    <row r="45" spans="1:6" s="453" customFormat="1" ht="15" hidden="1" customHeight="1">
      <c r="A45" s="451"/>
      <c r="B45" s="452" t="s">
        <v>264</v>
      </c>
      <c r="C45" s="452" t="s">
        <v>264</v>
      </c>
      <c r="D45" s="452"/>
      <c r="E45" s="452" t="s">
        <v>264</v>
      </c>
      <c r="F45" s="458" t="s">
        <v>264</v>
      </c>
    </row>
    <row r="46" spans="1:6" s="89" customFormat="1" ht="15" hidden="1" customHeight="1">
      <c r="A46" s="449"/>
      <c r="B46" s="443"/>
      <c r="C46" s="443"/>
      <c r="D46" s="443"/>
      <c r="E46" s="443"/>
      <c r="F46" s="448"/>
    </row>
    <row r="47" spans="1:6" s="89" customFormat="1" ht="15" hidden="1" customHeight="1">
      <c r="A47" s="449"/>
      <c r="B47" s="443"/>
      <c r="C47" s="443"/>
      <c r="D47" s="443"/>
      <c r="E47" s="443"/>
      <c r="F47" s="448"/>
    </row>
    <row r="48" spans="1:6" s="453" customFormat="1" ht="15" hidden="1" customHeight="1">
      <c r="A48" s="455"/>
      <c r="B48" s="459"/>
      <c r="C48" s="459"/>
      <c r="D48" s="459"/>
      <c r="E48" s="459"/>
      <c r="F48" s="460"/>
    </row>
    <row r="49" spans="1:6" s="89" customFormat="1" ht="27" customHeight="1">
      <c r="A49" s="461" t="s">
        <v>270</v>
      </c>
      <c r="B49" s="462"/>
      <c r="C49" s="463"/>
      <c r="D49" s="463"/>
      <c r="E49" s="464" t="s">
        <v>271</v>
      </c>
      <c r="F49" s="465" t="s">
        <v>272</v>
      </c>
    </row>
    <row r="50" spans="1:6" s="453" customFormat="1" ht="20.25" customHeight="1">
      <c r="A50" s="466" t="s">
        <v>297</v>
      </c>
      <c r="B50" s="467"/>
      <c r="C50" s="443"/>
      <c r="D50" s="468"/>
      <c r="E50" s="469" t="s">
        <v>298</v>
      </c>
      <c r="F50" s="470"/>
    </row>
    <row r="51" spans="1:6" s="89" customFormat="1" ht="24" customHeight="1" thickBot="1">
      <c r="A51" s="471" t="s">
        <v>299</v>
      </c>
      <c r="B51" s="472"/>
      <c r="C51" s="473"/>
      <c r="D51" s="474"/>
      <c r="E51" s="475" t="s">
        <v>300</v>
      </c>
      <c r="F51" s="476" t="str">
        <f>F5</f>
        <v>Chester Dalrymple</v>
      </c>
    </row>
    <row r="69" spans="1:4">
      <c r="A69" s="477" t="s">
        <v>273</v>
      </c>
      <c r="B69" s="478"/>
      <c r="C69" s="478"/>
      <c r="D69" s="478"/>
    </row>
    <row r="70" spans="1:4">
      <c r="A70" s="479" t="str">
        <f>'[2]Plr List for OofP'!N7</f>
        <v>Joshua ABRAHAM ()</v>
      </c>
      <c r="B70" s="479"/>
      <c r="C70" s="479"/>
      <c r="D70" s="479"/>
    </row>
    <row r="71" spans="1:4">
      <c r="A71" s="479" t="str">
        <f>'[2]Plr List for OofP'!N8</f>
        <v>Leah ALCALA ()</v>
      </c>
      <c r="B71" s="479"/>
      <c r="C71" s="479"/>
      <c r="D71" s="479"/>
    </row>
    <row r="72" spans="1:4">
      <c r="A72" s="479" t="str">
        <f>'[2]Plr List for OofP'!N9</f>
        <v>Jadon ALEXIS ()</v>
      </c>
      <c r="B72" s="479"/>
      <c r="C72" s="479"/>
      <c r="D72" s="479"/>
    </row>
    <row r="73" spans="1:4">
      <c r="A73" s="479" t="str">
        <f>'[2]Plr List for OofP'!N10</f>
        <v>Che ANDREWS ()</v>
      </c>
      <c r="B73" s="479"/>
      <c r="C73" s="479"/>
      <c r="D73" s="479"/>
    </row>
    <row r="74" spans="1:4">
      <c r="A74" s="479" t="str">
        <f>'[2]Plr List for OofP'!N11</f>
        <v>Danyel ANGUS ()</v>
      </c>
      <c r="B74" s="479"/>
      <c r="C74" s="479"/>
      <c r="D74" s="479"/>
    </row>
    <row r="75" spans="1:4">
      <c r="A75" s="479" t="str">
        <f>'[2]Plr List for OofP'!N12</f>
        <v>Colin AUGUSTE ()</v>
      </c>
      <c r="B75" s="479"/>
      <c r="C75" s="479"/>
      <c r="D75" s="479"/>
    </row>
    <row r="76" spans="1:4">
      <c r="A76" s="479" t="str">
        <f>'[2]Plr List for OofP'!N13</f>
        <v>Dion AUGUSTE ()</v>
      </c>
      <c r="B76" s="479"/>
      <c r="C76" s="479"/>
      <c r="D76" s="479"/>
    </row>
    <row r="77" spans="1:4">
      <c r="A77" s="479" t="str">
        <f>'[2]Plr List for OofP'!N14</f>
        <v>Sindy BEACH ()</v>
      </c>
      <c r="B77" s="479"/>
      <c r="C77" s="479"/>
      <c r="D77" s="479"/>
    </row>
    <row r="78" spans="1:4">
      <c r="A78" s="479" t="str">
        <f>'[2]Plr List for OofP'!N15</f>
        <v>Jerome BRANKER ()</v>
      </c>
      <c r="B78" s="479"/>
      <c r="C78" s="479"/>
      <c r="D78" s="479"/>
    </row>
    <row r="79" spans="1:4">
      <c r="A79" s="479" t="str">
        <f>'[2]Plr List for OofP'!N16</f>
        <v>Alexix BRUCE ()</v>
      </c>
      <c r="B79" s="479"/>
      <c r="C79" s="479"/>
      <c r="D79" s="479"/>
    </row>
    <row r="80" spans="1:4">
      <c r="A80" s="479" t="str">
        <f>'[2]Plr List for OofP'!N17</f>
        <v>Brendon BRUCE ()</v>
      </c>
      <c r="B80" s="479"/>
      <c r="C80" s="479"/>
      <c r="D80" s="479"/>
    </row>
    <row r="81" spans="1:4">
      <c r="A81" s="479" t="str">
        <f>'[2]Plr List for OofP'!N18</f>
        <v>Aaron CHAN ()</v>
      </c>
      <c r="B81" s="479"/>
      <c r="C81" s="479"/>
      <c r="D81" s="479"/>
    </row>
    <row r="82" spans="1:4">
      <c r="A82" s="479" t="str">
        <f>'[2]Plr List for OofP'!N19</f>
        <v>Richard CHUNG ()</v>
      </c>
      <c r="B82" s="479"/>
      <c r="C82" s="479"/>
      <c r="D82" s="479"/>
    </row>
    <row r="83" spans="1:4">
      <c r="A83" s="479" t="str">
        <f>'[2]Plr List for OofP'!N20</f>
        <v>Michael COOPER ()</v>
      </c>
      <c r="B83" s="479"/>
      <c r="C83" s="479"/>
      <c r="D83" s="479"/>
    </row>
    <row r="84" spans="1:4">
      <c r="A84" s="479" t="str">
        <f>'[2]Plr List for OofP'!N21</f>
        <v>Jermille DANCLAR ()</v>
      </c>
      <c r="B84" s="479"/>
      <c r="C84" s="479"/>
      <c r="D84" s="479"/>
    </row>
    <row r="85" spans="1:4">
      <c r="A85" s="479" t="str">
        <f>'[2]Plr List for OofP'!N22</f>
        <v>Aer DANIEL-JOSEPH ()</v>
      </c>
      <c r="B85" s="479"/>
      <c r="C85" s="479"/>
      <c r="D85" s="479"/>
    </row>
    <row r="86" spans="1:4">
      <c r="A86" s="479" t="str">
        <f>'[2]Plr List for OofP'!N23</f>
        <v>Joel DAVID ()</v>
      </c>
      <c r="B86" s="479"/>
      <c r="C86" s="479"/>
      <c r="D86" s="479"/>
    </row>
    <row r="87" spans="1:4">
      <c r="A87" s="479" t="str">
        <f>'[2]Plr List for OofP'!N24</f>
        <v>Emma DAVIS ()</v>
      </c>
      <c r="B87" s="479"/>
      <c r="C87" s="479"/>
      <c r="D87" s="479"/>
    </row>
    <row r="88" spans="1:4">
      <c r="A88" s="479" t="str">
        <f>'[2]Plr List for OofP'!N25</f>
        <v>Luke DE CARIES ()</v>
      </c>
      <c r="B88" s="479"/>
      <c r="C88" s="479"/>
      <c r="D88" s="479"/>
    </row>
    <row r="89" spans="1:4">
      <c r="A89" s="479" t="str">
        <f>'[2]Plr List for OofP'!N26</f>
        <v>Dunstan DENOON ()</v>
      </c>
      <c r="B89" s="479"/>
      <c r="C89" s="479"/>
      <c r="D89" s="479"/>
    </row>
    <row r="90" spans="1:4">
      <c r="A90" s="479" t="str">
        <f>'[2]Plr List for OofP'!N27</f>
        <v>Andrea DOUGLAS ()</v>
      </c>
      <c r="B90" s="479"/>
      <c r="C90" s="479"/>
      <c r="D90" s="479"/>
    </row>
    <row r="91" spans="1:4">
      <c r="A91" s="479" t="str">
        <f>'[2]Plr List for OofP'!N28</f>
        <v>Akiel DUKE ()</v>
      </c>
      <c r="B91" s="479"/>
      <c r="C91" s="479"/>
      <c r="D91" s="479"/>
    </row>
    <row r="92" spans="1:4">
      <c r="A92" s="479" t="str">
        <f>'[2]Plr List for OofP'!N29</f>
        <v>Mc Colin FONTENELLE ()</v>
      </c>
      <c r="B92" s="479"/>
      <c r="C92" s="479"/>
      <c r="D92" s="479"/>
    </row>
    <row r="93" spans="1:4">
      <c r="A93" s="479" t="str">
        <f>'[2]Plr List for OofP'!N30</f>
        <v>Caren FRANCOIS ()</v>
      </c>
      <c r="B93" s="479"/>
      <c r="C93" s="479"/>
      <c r="D93" s="479"/>
    </row>
    <row r="94" spans="1:4">
      <c r="A94" s="479" t="str">
        <f>'[2]Plr List for OofP'!N31</f>
        <v>Jameel GARSEE ()</v>
      </c>
      <c r="B94" s="479"/>
      <c r="C94" s="479"/>
      <c r="D94" s="479"/>
    </row>
    <row r="95" spans="1:4">
      <c r="A95" s="479" t="str">
        <f>'[2]Plr List for OofP'!N32</f>
        <v>Ivor GRAZETTE ()</v>
      </c>
      <c r="B95" s="479"/>
      <c r="C95" s="479"/>
      <c r="D95" s="479"/>
    </row>
    <row r="96" spans="1:4">
      <c r="A96" s="479" t="str">
        <f>'[2]Plr List for OofP'!N33</f>
        <v>Winnington GRAZETTE ()</v>
      </c>
      <c r="B96" s="479"/>
      <c r="C96" s="479"/>
      <c r="D96" s="479"/>
    </row>
    <row r="97" spans="1:4">
      <c r="A97" s="479" t="str">
        <f>'[2]Plr List for OofP'!N34</f>
        <v>Brandon GREGOIRE ()</v>
      </c>
      <c r="B97" s="479"/>
      <c r="C97" s="479"/>
      <c r="D97" s="479"/>
    </row>
    <row r="98" spans="1:4">
      <c r="A98" s="479" t="str">
        <f>'[2]Plr List for OofP'!N35</f>
        <v>Ross HACKSHAW ()</v>
      </c>
      <c r="B98" s="479"/>
      <c r="C98" s="479"/>
      <c r="D98" s="479"/>
    </row>
    <row r="99" spans="1:4">
      <c r="A99" s="479" t="str">
        <f>'[2]Plr List for OofP'!N36</f>
        <v>Scott HACKSHAW ()</v>
      </c>
      <c r="B99" s="479"/>
      <c r="C99" s="479"/>
      <c r="D99" s="479"/>
    </row>
    <row r="100" spans="1:4">
      <c r="A100" s="479" t="str">
        <f>'[2]Plr List for OofP'!N37</f>
        <v>Maria HONORE ()</v>
      </c>
      <c r="B100" s="479"/>
      <c r="C100" s="479"/>
      <c r="D100" s="479"/>
    </row>
    <row r="101" spans="1:4">
      <c r="A101" s="479" t="str">
        <f>'[2]Plr List for OofP'!N38</f>
        <v>Kobe JAMES ()</v>
      </c>
      <c r="B101" s="479"/>
      <c r="C101" s="479"/>
      <c r="D101" s="479"/>
    </row>
    <row r="102" spans="1:4">
      <c r="A102" s="479" t="str">
        <f>'[2]Plr List for OofP'!N39</f>
        <v>Ethan JEARY` ()</v>
      </c>
      <c r="B102" s="479"/>
      <c r="C102" s="479"/>
      <c r="D102" s="479"/>
    </row>
    <row r="103" spans="1:4">
      <c r="A103" s="479" t="str">
        <f>'[2]Plr List for OofP'!N40</f>
        <v>Carla JOSEPH ()</v>
      </c>
      <c r="B103" s="479"/>
      <c r="C103" s="479"/>
      <c r="D103" s="479"/>
    </row>
    <row r="104" spans="1:4">
      <c r="A104" s="479" t="str">
        <f>'[2]Plr List for OofP'!N41</f>
        <v>Dandy Richard JOSEPH ()</v>
      </c>
      <c r="B104" s="479"/>
      <c r="C104" s="479"/>
      <c r="D104" s="479"/>
    </row>
    <row r="105" spans="1:4">
      <c r="A105" s="479" t="str">
        <f>'[2]Plr List for OofP'!N42</f>
        <v>Kyle KERRY ()</v>
      </c>
      <c r="B105" s="479"/>
      <c r="C105" s="479"/>
      <c r="D105" s="479"/>
    </row>
    <row r="106" spans="1:4">
      <c r="A106" s="479" t="str">
        <f>'[2]Plr List for OofP'!N43</f>
        <v>Anya KING ()</v>
      </c>
      <c r="B106" s="479"/>
      <c r="C106" s="479"/>
      <c r="D106" s="479"/>
    </row>
    <row r="107" spans="1:4">
      <c r="A107" s="479" t="str">
        <f>'[2]Plr List for OofP'!N44</f>
        <v>Victoria KOYLASS ()</v>
      </c>
      <c r="B107" s="479"/>
      <c r="C107" s="479"/>
      <c r="D107" s="479"/>
    </row>
    <row r="108" spans="1:4">
      <c r="A108" s="479" t="str">
        <f>'[2]Plr List for OofP'!N45</f>
        <v>Edward LAQUIS ()</v>
      </c>
      <c r="B108" s="479"/>
      <c r="C108" s="479"/>
      <c r="D108" s="479"/>
    </row>
    <row r="109" spans="1:4">
      <c r="A109" s="479" t="str">
        <f>'[2]Plr List for OofP'!N46</f>
        <v>Andre LAWRENCE ()</v>
      </c>
      <c r="B109" s="479"/>
      <c r="C109" s="479"/>
      <c r="D109" s="479"/>
    </row>
    <row r="110" spans="1:4">
      <c r="A110" s="479" t="str">
        <f>'[2]Plr List for OofP'!N47</f>
        <v>Emily LAWRENCE ()</v>
      </c>
      <c r="B110" s="479"/>
      <c r="C110" s="479"/>
      <c r="D110" s="479"/>
    </row>
    <row r="111" spans="1:4">
      <c r="A111" s="479" t="str">
        <f>'[2]Plr List for OofP'!N48</f>
        <v>Yolande LEACOCK ()</v>
      </c>
      <c r="B111" s="479"/>
      <c r="C111" s="479"/>
      <c r="D111" s="479"/>
    </row>
    <row r="112" spans="1:4">
      <c r="A112" s="479" t="str">
        <f>'[2]Plr List for OofP'!N49</f>
        <v>Yin LEE ASSANG ()</v>
      </c>
      <c r="B112" s="479"/>
      <c r="C112" s="479"/>
      <c r="D112" s="479"/>
    </row>
    <row r="113" spans="1:4">
      <c r="A113" s="479" t="str">
        <f>'[2]Plr List for OofP'!N50</f>
        <v>Javier LEWIS ()</v>
      </c>
      <c r="B113" s="479"/>
      <c r="C113" s="479"/>
      <c r="D113" s="479"/>
    </row>
    <row r="114" spans="1:4">
      <c r="A114" s="479" t="str">
        <f>'[2]Plr List for OofP'!N51</f>
        <v>Neil LINGO ()</v>
      </c>
      <c r="B114" s="479"/>
      <c r="C114" s="479"/>
      <c r="D114" s="479"/>
    </row>
    <row r="115" spans="1:4">
      <c r="A115" s="479" t="str">
        <f>'[2]Plr List for OofP'!N52</f>
        <v>Carlista MOHAMMED ()</v>
      </c>
      <c r="B115" s="479"/>
      <c r="C115" s="479"/>
      <c r="D115" s="479"/>
    </row>
    <row r="116" spans="1:4">
      <c r="A116" s="479" t="str">
        <f>'[2]Plr List for OofP'!N53</f>
        <v>Nabeel MOHAMMED ()</v>
      </c>
      <c r="B116" s="479"/>
      <c r="C116" s="479"/>
      <c r="D116" s="479"/>
    </row>
    <row r="117" spans="1:4">
      <c r="A117" s="479" t="str">
        <f>'[2]Plr List for OofP'!N54</f>
        <v>Keshan MOONASAR ()</v>
      </c>
      <c r="B117" s="479"/>
      <c r="C117" s="479"/>
      <c r="D117" s="479"/>
    </row>
    <row r="118" spans="1:4">
      <c r="A118" s="479" t="str">
        <f>'[2]Plr List for OofP'!N55</f>
        <v>Bis MUKERJI ()</v>
      </c>
      <c r="B118" s="479"/>
      <c r="C118" s="479"/>
      <c r="D118" s="479"/>
    </row>
    <row r="119" spans="1:4">
      <c r="A119" s="479" t="str">
        <f>'[2]Plr List for OofP'!N56</f>
        <v>Chelsea MUKERJI ()</v>
      </c>
      <c r="B119" s="479"/>
      <c r="C119" s="479"/>
      <c r="D119" s="479"/>
    </row>
    <row r="120" spans="1:4">
      <c r="A120" s="479" t="str">
        <f>'[2]Plr List for OofP'!N57</f>
        <v>Jordan MUKERJI ()</v>
      </c>
      <c r="B120" s="479"/>
      <c r="C120" s="479"/>
      <c r="D120" s="479"/>
    </row>
    <row r="121" spans="1:4">
      <c r="A121" s="479" t="str">
        <f>'[2]Plr List for OofP'!N58</f>
        <v>Ebolum NWOKOLO ()</v>
      </c>
      <c r="B121" s="479"/>
      <c r="C121" s="479"/>
      <c r="D121" s="479"/>
    </row>
    <row r="122" spans="1:4">
      <c r="A122" s="479" t="str">
        <f>'[2]Plr List for OofP'!N59</f>
        <v>Osenyonne NWOKOLO ()</v>
      </c>
      <c r="B122" s="479"/>
      <c r="C122" s="479"/>
      <c r="D122" s="479"/>
    </row>
    <row r="123" spans="1:4">
      <c r="A123" s="479" t="str">
        <f>'[2]Plr List for OofP'!N60</f>
        <v>Nkrumah PATRICK ()</v>
      </c>
      <c r="B123" s="479"/>
      <c r="C123" s="479"/>
      <c r="D123" s="479"/>
    </row>
    <row r="124" spans="1:4">
      <c r="A124" s="479" t="str">
        <f>'[2]Plr List for OofP'!N61</f>
        <v>Michael PEMBERTON ()</v>
      </c>
      <c r="B124" s="479"/>
      <c r="C124" s="479"/>
      <c r="D124" s="479"/>
    </row>
    <row r="125" spans="1:4">
      <c r="A125" s="479" t="str">
        <f>'[2]Plr List for OofP'!N62</f>
        <v>Tameka PETERSON ()</v>
      </c>
      <c r="B125" s="479"/>
      <c r="C125" s="479"/>
      <c r="D125" s="479"/>
    </row>
    <row r="126" spans="1:4">
      <c r="A126" s="479" t="str">
        <f>'[2]Plr List for OofP'!N63</f>
        <v>Adam RAMKISSON ()</v>
      </c>
      <c r="B126" s="479"/>
      <c r="C126" s="479"/>
      <c r="D126" s="479"/>
    </row>
    <row r="127" spans="1:4">
      <c r="A127" s="479" t="str">
        <f>'[2]Plr List for OofP'!N64</f>
        <v>Frank RAMUDIT ()</v>
      </c>
      <c r="B127" s="479"/>
      <c r="C127" s="479"/>
      <c r="D127" s="479"/>
    </row>
    <row r="128" spans="1:4">
      <c r="A128" s="479" t="str">
        <f>'[2]Plr List for OofP'!N65</f>
        <v>Peter RICHARDS ()</v>
      </c>
      <c r="B128" s="479"/>
      <c r="C128" s="479"/>
      <c r="D128" s="479"/>
    </row>
    <row r="129" spans="1:4">
      <c r="A129" s="479" t="str">
        <f>'[2]Plr List for OofP'!N66</f>
        <v>Gian Luc ROBINSON ()</v>
      </c>
      <c r="B129" s="479"/>
      <c r="C129" s="479"/>
      <c r="D129" s="479"/>
    </row>
    <row r="130" spans="1:4">
      <c r="A130" s="479" t="str">
        <f>'[2]Plr List for OofP'!N67</f>
        <v>Jelani ROBINSON ()</v>
      </c>
      <c r="B130" s="479"/>
      <c r="C130" s="479"/>
      <c r="D130" s="479"/>
    </row>
    <row r="131" spans="1:4">
      <c r="A131" s="479" t="str">
        <f>'[2]Plr List for OofP'!N68</f>
        <v>Ronald ROBINSON ()</v>
      </c>
      <c r="B131" s="479"/>
      <c r="C131" s="479"/>
      <c r="D131" s="479"/>
    </row>
    <row r="132" spans="1:4">
      <c r="A132" s="479" t="str">
        <f>'[2]Plr List for OofP'!N69</f>
        <v>Sarah SALANDY ()</v>
      </c>
      <c r="B132" s="479"/>
      <c r="C132" s="479"/>
      <c r="D132" s="479"/>
    </row>
    <row r="133" spans="1:4">
      <c r="A133" s="479" t="str">
        <f>'[2]Plr List for OofP'!N70</f>
        <v>Hayden SALIM ()</v>
      </c>
      <c r="B133" s="479"/>
      <c r="C133" s="479"/>
      <c r="D133" s="479"/>
    </row>
    <row r="134" spans="1:4">
      <c r="A134" s="479" t="str">
        <f>'[2]Plr List for OofP'!N71</f>
        <v>Clint SANDY ()</v>
      </c>
      <c r="B134" s="479"/>
      <c r="C134" s="479"/>
      <c r="D134" s="479"/>
    </row>
    <row r="135" spans="1:4">
      <c r="A135" s="479" t="str">
        <f>'[2]Plr List for OofP'!N72</f>
        <v>Everest SIMON ()</v>
      </c>
      <c r="B135" s="479"/>
      <c r="C135" s="479"/>
      <c r="D135" s="479"/>
    </row>
    <row r="136" spans="1:4">
      <c r="A136" s="479" t="str">
        <f>'[2]Plr List for OofP'!N73</f>
        <v>Solange SKEENE ()</v>
      </c>
      <c r="B136" s="479"/>
      <c r="C136" s="479"/>
      <c r="D136" s="479"/>
    </row>
    <row r="137" spans="1:4">
      <c r="A137" s="479" t="str">
        <f>'[2]Plr List for OofP'!N74</f>
        <v>Thalia SKEENE ()</v>
      </c>
      <c r="B137" s="479"/>
      <c r="C137" s="479"/>
      <c r="D137" s="479"/>
    </row>
    <row r="138" spans="1:4">
      <c r="A138" s="479" t="str">
        <f>'[2]Plr List for OofP'!N75</f>
        <v>Levon SYLVESTER ()</v>
      </c>
      <c r="B138" s="479"/>
      <c r="C138" s="479"/>
      <c r="D138" s="479"/>
    </row>
    <row r="139" spans="1:4">
      <c r="A139" s="479" t="str">
        <f>'[2]Plr List for OofP'!N76</f>
        <v>Ryan THOMAS ()</v>
      </c>
      <c r="B139" s="479"/>
      <c r="C139" s="479"/>
      <c r="D139" s="479"/>
    </row>
    <row r="140" spans="1:4">
      <c r="A140" s="479" t="str">
        <f>'[2]Plr List for OofP'!N77</f>
        <v>Brandon TOM ()</v>
      </c>
      <c r="B140" s="479"/>
      <c r="C140" s="479"/>
      <c r="D140" s="479"/>
    </row>
    <row r="141" spans="1:4">
      <c r="A141" s="479" t="str">
        <f>'[2]Plr List for OofP'!N78</f>
        <v>Emma Rose TRESTRAIL ()</v>
      </c>
      <c r="B141" s="479"/>
      <c r="C141" s="479"/>
      <c r="D141" s="479"/>
    </row>
    <row r="142" spans="1:4">
      <c r="A142" s="479" t="str">
        <f>'[2]Plr List for OofP'!N79</f>
        <v>Kyrel TRIM ()</v>
      </c>
      <c r="B142" s="479"/>
      <c r="C142" s="479"/>
      <c r="D142" s="479"/>
    </row>
    <row r="143" spans="1:4">
      <c r="A143" s="479" t="str">
        <f>'[2]Plr List for OofP'!N80</f>
        <v>Kristyan VALENTINE ()</v>
      </c>
      <c r="B143" s="479"/>
      <c r="C143" s="479"/>
      <c r="D143" s="479"/>
    </row>
    <row r="144" spans="1:4">
      <c r="A144" s="479" t="str">
        <f>'[2]Plr List for OofP'!N81</f>
        <v>Ricky VILLAROEL ()</v>
      </c>
      <c r="B144" s="479"/>
      <c r="C144" s="479"/>
      <c r="D144" s="479"/>
    </row>
    <row r="145" spans="1:4">
      <c r="A145" s="479" t="str">
        <f>'[2]Plr List for OofP'!N82</f>
        <v>Jerome WARD ()</v>
      </c>
      <c r="B145" s="479"/>
      <c r="C145" s="479"/>
      <c r="D145" s="479"/>
    </row>
    <row r="146" spans="1:4">
      <c r="A146" s="479" t="str">
        <f>'[2]Plr List for OofP'!N83</f>
        <v>Michael WEST ()</v>
      </c>
      <c r="B146" s="479"/>
      <c r="C146" s="479"/>
      <c r="D146" s="479"/>
    </row>
    <row r="147" spans="1:4">
      <c r="A147" s="479" t="str">
        <f>'[2]Plr List for OofP'!N84</f>
        <v>Samuel WEST ()</v>
      </c>
      <c r="B147" s="479"/>
      <c r="C147" s="479"/>
      <c r="D147" s="479"/>
    </row>
    <row r="148" spans="1:4">
      <c r="A148" s="479" t="str">
        <f>'[2]Plr List for OofP'!N85</f>
        <v>Aura WHITTIER ()</v>
      </c>
      <c r="B148" s="479"/>
      <c r="C148" s="479"/>
      <c r="D148" s="479"/>
    </row>
    <row r="149" spans="1:4">
      <c r="A149" s="479" t="str">
        <f>'[2]Plr List for OofP'!N86</f>
        <v>Rahsaan WILKINSON ()</v>
      </c>
      <c r="B149" s="479"/>
      <c r="C149" s="479"/>
      <c r="D149" s="479"/>
    </row>
    <row r="150" spans="1:4">
      <c r="A150" s="479" t="str">
        <f>'[2]Plr List for OofP'!N87</f>
        <v>Sony WILLIAMS ()</v>
      </c>
      <c r="B150" s="479"/>
      <c r="C150" s="479"/>
      <c r="D150" s="479"/>
    </row>
    <row r="151" spans="1:4">
      <c r="A151" s="479" t="str">
        <f>'[2]Plr List for OofP'!N88</f>
        <v>Karl WOODS ()</v>
      </c>
      <c r="B151" s="479"/>
      <c r="C151" s="479"/>
      <c r="D151" s="479"/>
    </row>
    <row r="152" spans="1:4">
      <c r="A152" s="479" t="str">
        <f>'[2]Plr List for OofP'!N89</f>
        <v>Farid YOUSEFF ()</v>
      </c>
      <c r="B152" s="479"/>
      <c r="C152" s="479"/>
      <c r="D152" s="479"/>
    </row>
    <row r="153" spans="1:4">
      <c r="A153" s="479">
        <f>'[2]Plr List for OofP'!N90</f>
        <v>0</v>
      </c>
      <c r="B153" s="479"/>
      <c r="C153" s="479"/>
      <c r="D153" s="479"/>
    </row>
    <row r="154" spans="1:4">
      <c r="A154" s="479">
        <f>'[2]Plr List for OofP'!N91</f>
        <v>0</v>
      </c>
      <c r="B154" s="479"/>
      <c r="C154" s="479"/>
      <c r="D154" s="479"/>
    </row>
    <row r="155" spans="1:4">
      <c r="A155" s="479">
        <f>'[2]Plr List for OofP'!N92</f>
        <v>0</v>
      </c>
      <c r="B155" s="479"/>
      <c r="C155" s="479"/>
      <c r="D155" s="479"/>
    </row>
    <row r="156" spans="1:4">
      <c r="A156" s="479">
        <f>'[2]Plr List for OofP'!N93</f>
        <v>0</v>
      </c>
      <c r="B156" s="479"/>
      <c r="C156" s="479"/>
      <c r="D156" s="479"/>
    </row>
    <row r="157" spans="1:4">
      <c r="A157" s="479">
        <f>'[2]Plr List for OofP'!N94</f>
        <v>0</v>
      </c>
      <c r="B157" s="479"/>
      <c r="C157" s="479"/>
      <c r="D157" s="479"/>
    </row>
    <row r="158" spans="1:4">
      <c r="A158" s="479">
        <f>'[2]Plr List for OofP'!N95</f>
        <v>0</v>
      </c>
      <c r="B158" s="479"/>
      <c r="C158" s="479"/>
      <c r="D158" s="479"/>
    </row>
    <row r="159" spans="1:4">
      <c r="A159" s="479">
        <f>'[2]Plr List for OofP'!N96</f>
        <v>0</v>
      </c>
      <c r="B159" s="479"/>
      <c r="C159" s="479"/>
      <c r="D159" s="479"/>
    </row>
    <row r="160" spans="1:4">
      <c r="A160" s="479">
        <f>'[2]Plr List for OofP'!N97</f>
        <v>0</v>
      </c>
      <c r="B160" s="479"/>
      <c r="C160" s="479"/>
      <c r="D160" s="479"/>
    </row>
    <row r="161" spans="1:4">
      <c r="A161" s="479">
        <f>'[2]Plr List for OofP'!N98</f>
        <v>0</v>
      </c>
      <c r="B161" s="479"/>
      <c r="C161" s="479"/>
      <c r="D161" s="479"/>
    </row>
    <row r="162" spans="1:4">
      <c r="A162" s="479">
        <f>'[2]Plr List for OofP'!N99</f>
        <v>0</v>
      </c>
      <c r="B162" s="479"/>
      <c r="C162" s="479"/>
      <c r="D162" s="479"/>
    </row>
    <row r="163" spans="1:4">
      <c r="A163" s="479">
        <f>'[2]Plr List for OofP'!N100</f>
        <v>0</v>
      </c>
      <c r="B163" s="479"/>
      <c r="C163" s="479"/>
      <c r="D163" s="479"/>
    </row>
    <row r="164" spans="1:4">
      <c r="A164" s="479">
        <f>'[2]Plr List for OofP'!N101</f>
        <v>0</v>
      </c>
      <c r="B164" s="479"/>
      <c r="C164" s="479"/>
      <c r="D164" s="479"/>
    </row>
    <row r="165" spans="1:4">
      <c r="A165" s="479">
        <f>'[2]Plr List for OofP'!N102</f>
        <v>0</v>
      </c>
      <c r="B165" s="479"/>
      <c r="C165" s="479"/>
      <c r="D165" s="479"/>
    </row>
    <row r="166" spans="1:4">
      <c r="A166" s="479">
        <f>'[2]Plr List for OofP'!N103</f>
        <v>0</v>
      </c>
      <c r="B166" s="479"/>
      <c r="C166" s="479"/>
      <c r="D166" s="479"/>
    </row>
    <row r="167" spans="1:4">
      <c r="A167" s="479">
        <f>'[2]Plr List for OofP'!N104</f>
        <v>0</v>
      </c>
      <c r="B167" s="479"/>
      <c r="C167" s="479"/>
      <c r="D167" s="479"/>
    </row>
    <row r="168" spans="1:4">
      <c r="A168" s="479">
        <f>'[2]Plr List for OofP'!N105</f>
        <v>0</v>
      </c>
      <c r="B168" s="479"/>
      <c r="C168" s="479"/>
      <c r="D168" s="479"/>
    </row>
    <row r="169" spans="1:4">
      <c r="A169" s="479">
        <f>'[2]Plr List for OofP'!N106</f>
        <v>0</v>
      </c>
      <c r="B169" s="479"/>
      <c r="C169" s="479"/>
      <c r="D169" s="479"/>
    </row>
    <row r="170" spans="1:4">
      <c r="A170" s="479">
        <f>'[2]Plr List for OofP'!N107</f>
        <v>0</v>
      </c>
      <c r="B170" s="479"/>
      <c r="C170" s="479"/>
      <c r="D170" s="479"/>
    </row>
    <row r="171" spans="1:4">
      <c r="A171" s="479">
        <f>'[2]Plr List for OofP'!N108</f>
        <v>0</v>
      </c>
      <c r="B171" s="479"/>
      <c r="C171" s="479"/>
      <c r="D171" s="479"/>
    </row>
    <row r="172" spans="1:4">
      <c r="A172" s="479">
        <f>'[2]Plr List for OofP'!N109</f>
        <v>0</v>
      </c>
      <c r="B172" s="479"/>
      <c r="C172" s="479"/>
      <c r="D172" s="479"/>
    </row>
    <row r="173" spans="1:4">
      <c r="A173" s="479">
        <f>'[2]Plr List for OofP'!N110</f>
        <v>0</v>
      </c>
      <c r="B173" s="479"/>
      <c r="C173" s="479"/>
      <c r="D173" s="479"/>
    </row>
    <row r="174" spans="1:4">
      <c r="A174" s="479">
        <f>'[2]Plr List for OofP'!N111</f>
        <v>0</v>
      </c>
      <c r="B174" s="479"/>
      <c r="C174" s="479"/>
      <c r="D174" s="479"/>
    </row>
    <row r="175" spans="1:4">
      <c r="A175" s="479">
        <f>'[2]Plr List for OofP'!N112</f>
        <v>0</v>
      </c>
      <c r="B175" s="479"/>
      <c r="C175" s="479"/>
      <c r="D175" s="479"/>
    </row>
    <row r="176" spans="1:4">
      <c r="A176" s="479">
        <f>'[2]Plr List for OofP'!N113</f>
        <v>0</v>
      </c>
      <c r="B176" s="479"/>
      <c r="C176" s="479"/>
      <c r="D176" s="479"/>
    </row>
    <row r="177" spans="1:4">
      <c r="A177" s="479">
        <f>'[2]Plr List for OofP'!N114</f>
        <v>0</v>
      </c>
      <c r="B177" s="479"/>
      <c r="C177" s="479"/>
      <c r="D177" s="479"/>
    </row>
    <row r="178" spans="1:4">
      <c r="A178" s="479">
        <f>'[2]Plr List for OofP'!N115</f>
        <v>0</v>
      </c>
      <c r="B178" s="479"/>
      <c r="C178" s="479"/>
      <c r="D178" s="479"/>
    </row>
    <row r="179" spans="1:4">
      <c r="A179" s="479">
        <f>'[2]Plr List for OofP'!N116</f>
        <v>0</v>
      </c>
      <c r="B179" s="479"/>
      <c r="C179" s="479"/>
      <c r="D179" s="479"/>
    </row>
    <row r="180" spans="1:4">
      <c r="A180" s="479">
        <f>'[2]Plr List for OofP'!N117</f>
        <v>0</v>
      </c>
      <c r="B180" s="479"/>
      <c r="C180" s="479"/>
      <c r="D180" s="479"/>
    </row>
    <row r="181" spans="1:4">
      <c r="A181" s="479">
        <f>'[2]Plr List for OofP'!N118</f>
        <v>0</v>
      </c>
      <c r="B181" s="479"/>
      <c r="C181" s="479"/>
      <c r="D181" s="479"/>
    </row>
    <row r="182" spans="1:4">
      <c r="A182" s="479">
        <f>'[2]Plr List for OofP'!N119</f>
        <v>0</v>
      </c>
      <c r="B182" s="479"/>
      <c r="C182" s="479"/>
      <c r="D182" s="479"/>
    </row>
    <row r="183" spans="1:4">
      <c r="A183" s="479">
        <f>'[2]Plr List for OofP'!N120</f>
        <v>0</v>
      </c>
      <c r="B183" s="479"/>
      <c r="C183" s="479"/>
      <c r="D183" s="479"/>
    </row>
    <row r="184" spans="1:4">
      <c r="A184" s="479">
        <f>'[2]Plr List for OofP'!N121</f>
        <v>0</v>
      </c>
      <c r="B184" s="479"/>
      <c r="C184" s="479"/>
      <c r="D184" s="479"/>
    </row>
    <row r="185" spans="1:4">
      <c r="A185" s="479">
        <f>'[2]Plr List for OofP'!N122</f>
        <v>0</v>
      </c>
      <c r="B185" s="479"/>
      <c r="C185" s="479"/>
      <c r="D185" s="479"/>
    </row>
    <row r="186" spans="1:4">
      <c r="A186" s="479">
        <f>'[2]Plr List for OofP'!N123</f>
        <v>0</v>
      </c>
      <c r="B186" s="479"/>
      <c r="C186" s="479"/>
      <c r="D186" s="479"/>
    </row>
    <row r="187" spans="1:4">
      <c r="A187" s="479">
        <f>'[2]Plr List for OofP'!N124</f>
        <v>0</v>
      </c>
      <c r="B187" s="479"/>
      <c r="C187" s="479"/>
      <c r="D187" s="479"/>
    </row>
    <row r="188" spans="1:4">
      <c r="A188" s="479">
        <f>'[2]Plr List for OofP'!N125</f>
        <v>0</v>
      </c>
      <c r="B188" s="479"/>
      <c r="C188" s="479"/>
      <c r="D188" s="479"/>
    </row>
    <row r="189" spans="1:4">
      <c r="A189" s="479">
        <f>'[2]Plr List for OofP'!N126</f>
        <v>0</v>
      </c>
      <c r="B189" s="479"/>
      <c r="C189" s="479"/>
      <c r="D189" s="479"/>
    </row>
    <row r="190" spans="1:4">
      <c r="A190" s="479">
        <f>'[2]Plr List for OofP'!N127</f>
        <v>0</v>
      </c>
      <c r="B190" s="479"/>
      <c r="C190" s="479"/>
      <c r="D190" s="479"/>
    </row>
    <row r="191" spans="1:4">
      <c r="A191" s="479">
        <f>'[2]Plr List for OofP'!N128</f>
        <v>0</v>
      </c>
      <c r="B191" s="479"/>
      <c r="C191" s="479"/>
      <c r="D191" s="479"/>
    </row>
    <row r="192" spans="1:4">
      <c r="A192" s="479">
        <f>'[2]Plr List for OofP'!N129</f>
        <v>0</v>
      </c>
      <c r="B192" s="479"/>
      <c r="C192" s="479"/>
      <c r="D192" s="479"/>
    </row>
    <row r="193" spans="1:4">
      <c r="A193" s="479">
        <f>'[2]Plr List for OofP'!N130</f>
        <v>0</v>
      </c>
      <c r="B193" s="479"/>
      <c r="C193" s="479"/>
      <c r="D193" s="479"/>
    </row>
    <row r="194" spans="1:4">
      <c r="A194" s="479">
        <f>'[2]Plr List for OofP'!N131</f>
        <v>0</v>
      </c>
      <c r="B194" s="479"/>
      <c r="C194" s="479"/>
      <c r="D194" s="479"/>
    </row>
    <row r="195" spans="1:4">
      <c r="A195" s="479">
        <f>'[2]Plr List for OofP'!N132</f>
        <v>0</v>
      </c>
      <c r="B195" s="479"/>
      <c r="C195" s="479"/>
      <c r="D195" s="479"/>
    </row>
    <row r="196" spans="1:4">
      <c r="A196" s="479">
        <f>'[2]Plr List for OofP'!N133</f>
        <v>0</v>
      </c>
      <c r="B196" s="479"/>
      <c r="C196" s="479"/>
      <c r="D196" s="479"/>
    </row>
    <row r="197" spans="1:4">
      <c r="A197" s="479">
        <f>'[2]Plr List for OofP'!N134</f>
        <v>0</v>
      </c>
      <c r="B197" s="479"/>
      <c r="C197" s="479"/>
      <c r="D197" s="479"/>
    </row>
    <row r="198" spans="1:4">
      <c r="A198" s="479">
        <f>'[2]Plr List for OofP'!N135</f>
        <v>0</v>
      </c>
      <c r="B198" s="479"/>
      <c r="C198" s="479"/>
      <c r="D198" s="479"/>
    </row>
    <row r="199" spans="1:4">
      <c r="A199" s="479">
        <f>'[2]Plr List for OofP'!N136</f>
        <v>0</v>
      </c>
      <c r="B199" s="479"/>
      <c r="C199" s="479"/>
      <c r="D199" s="479"/>
    </row>
    <row r="200" spans="1:4">
      <c r="A200" s="479">
        <f>'[2]Plr List for OofP'!N137</f>
        <v>0</v>
      </c>
      <c r="B200" s="479"/>
      <c r="C200" s="479"/>
      <c r="D200" s="479"/>
    </row>
    <row r="201" spans="1:4">
      <c r="A201" s="479">
        <f>'[2]Plr List for OofP'!N138</f>
        <v>0</v>
      </c>
      <c r="B201" s="479"/>
      <c r="C201" s="479"/>
      <c r="D201" s="479"/>
    </row>
    <row r="202" spans="1:4">
      <c r="A202" s="479">
        <f>'[2]Plr List for OofP'!N139</f>
        <v>0</v>
      </c>
      <c r="B202" s="479"/>
      <c r="C202" s="479"/>
      <c r="D202" s="479"/>
    </row>
    <row r="203" spans="1:4">
      <c r="A203" s="479">
        <f>'[2]Plr List for OofP'!N140</f>
        <v>0</v>
      </c>
      <c r="B203" s="479"/>
      <c r="C203" s="479"/>
      <c r="D203" s="479"/>
    </row>
    <row r="204" spans="1:4">
      <c r="A204" s="479">
        <f>'[2]Plr List for OofP'!N141</f>
        <v>0</v>
      </c>
      <c r="B204" s="479"/>
      <c r="C204" s="479"/>
      <c r="D204" s="479"/>
    </row>
    <row r="205" spans="1:4">
      <c r="A205" s="479">
        <f>'[2]Plr List for OofP'!N142</f>
        <v>0</v>
      </c>
      <c r="B205" s="479"/>
      <c r="C205" s="479"/>
      <c r="D205" s="479"/>
    </row>
    <row r="206" spans="1:4">
      <c r="A206" s="479">
        <f>'[2]Plr List for OofP'!N143</f>
        <v>0</v>
      </c>
      <c r="B206" s="479"/>
      <c r="C206" s="479"/>
      <c r="D206" s="479"/>
    </row>
    <row r="207" spans="1:4">
      <c r="A207" s="479">
        <f>'[2]Plr List for OofP'!N144</f>
        <v>0</v>
      </c>
      <c r="B207" s="479"/>
      <c r="C207" s="479"/>
      <c r="D207" s="479"/>
    </row>
    <row r="208" spans="1:4">
      <c r="A208" s="479">
        <f>'[2]Plr List for OofP'!N145</f>
        <v>0</v>
      </c>
      <c r="B208" s="479"/>
      <c r="C208" s="479"/>
      <c r="D208" s="479"/>
    </row>
    <row r="209" spans="1:4">
      <c r="A209" s="479">
        <f>'[2]Plr List for OofP'!N146</f>
        <v>0</v>
      </c>
      <c r="B209" s="479"/>
      <c r="C209" s="479"/>
      <c r="D209" s="479"/>
    </row>
    <row r="210" spans="1:4">
      <c r="A210" s="479">
        <f>'[2]Plr List for OofP'!N147</f>
        <v>0</v>
      </c>
      <c r="B210" s="479"/>
      <c r="C210" s="479"/>
      <c r="D210" s="479"/>
    </row>
    <row r="211" spans="1:4">
      <c r="A211" s="479">
        <f>'[2]Plr List for OofP'!N148</f>
        <v>0</v>
      </c>
      <c r="B211" s="479"/>
      <c r="C211" s="479"/>
      <c r="D211" s="479"/>
    </row>
    <row r="212" spans="1:4">
      <c r="A212" s="479">
        <f>'[2]Plr List for OofP'!N149</f>
        <v>0</v>
      </c>
      <c r="B212" s="479"/>
      <c r="C212" s="479"/>
      <c r="D212" s="479"/>
    </row>
    <row r="213" spans="1:4">
      <c r="A213" s="479">
        <f>'[2]Plr List for OofP'!N150</f>
        <v>0</v>
      </c>
      <c r="B213" s="479"/>
      <c r="C213" s="479"/>
      <c r="D213" s="479"/>
    </row>
    <row r="214" spans="1:4">
      <c r="A214" s="479">
        <f>'[2]Plr List for OofP'!N151</f>
        <v>0</v>
      </c>
      <c r="B214" s="479"/>
      <c r="C214" s="479"/>
      <c r="D214" s="479"/>
    </row>
    <row r="215" spans="1:4">
      <c r="A215" s="479">
        <f>'[2]Plr List for OofP'!N152</f>
        <v>0</v>
      </c>
      <c r="B215" s="479"/>
      <c r="C215" s="479"/>
      <c r="D215" s="479"/>
    </row>
    <row r="216" spans="1:4">
      <c r="A216" s="479">
        <f>'[2]Plr List for OofP'!N153</f>
        <v>0</v>
      </c>
      <c r="B216" s="479"/>
      <c r="C216" s="479"/>
      <c r="D216" s="479"/>
    </row>
    <row r="217" spans="1:4">
      <c r="A217" s="479">
        <f>'[2]Plr List for OofP'!N154</f>
        <v>0</v>
      </c>
      <c r="B217" s="479"/>
      <c r="C217" s="479"/>
      <c r="D217" s="479"/>
    </row>
    <row r="218" spans="1:4">
      <c r="A218" s="479">
        <f>'[2]Plr List for OofP'!N155</f>
        <v>0</v>
      </c>
      <c r="B218" s="479"/>
      <c r="C218" s="479"/>
      <c r="D218" s="479"/>
    </row>
    <row r="219" spans="1:4">
      <c r="A219" s="479">
        <f>'[2]Plr List for OofP'!N156</f>
        <v>0</v>
      </c>
      <c r="B219" s="479"/>
      <c r="C219" s="479"/>
      <c r="D219" s="479"/>
    </row>
    <row r="220" spans="1:4">
      <c r="A220" s="479">
        <f>'[2]Plr List for OofP'!N157</f>
        <v>0</v>
      </c>
      <c r="B220" s="479"/>
      <c r="C220" s="479"/>
      <c r="D220" s="479"/>
    </row>
    <row r="221" spans="1:4">
      <c r="A221" s="479">
        <f>'[2]Plr List for OofP'!N158</f>
        <v>0</v>
      </c>
      <c r="B221" s="479"/>
      <c r="C221" s="479"/>
      <c r="D221" s="479"/>
    </row>
    <row r="222" spans="1:4">
      <c r="A222" s="479">
        <f>'[2]Plr List for OofP'!N159</f>
        <v>0</v>
      </c>
      <c r="B222" s="479"/>
      <c r="C222" s="479"/>
      <c r="D222" s="479"/>
    </row>
    <row r="223" spans="1:4">
      <c r="A223" s="479">
        <f>'[2]Plr List for OofP'!N160</f>
        <v>0</v>
      </c>
      <c r="B223" s="479"/>
      <c r="C223" s="479"/>
      <c r="D223" s="479"/>
    </row>
    <row r="224" spans="1:4">
      <c r="A224" s="479">
        <f>'[2]Plr List for OofP'!N161</f>
        <v>0</v>
      </c>
      <c r="B224" s="479"/>
      <c r="C224" s="479"/>
      <c r="D224" s="479"/>
    </row>
    <row r="225" spans="1:4">
      <c r="A225" s="479">
        <f>'[2]Plr List for OofP'!N162</f>
        <v>0</v>
      </c>
      <c r="B225" s="479"/>
      <c r="C225" s="479"/>
      <c r="D225" s="479"/>
    </row>
    <row r="226" spans="1:4">
      <c r="A226" s="479">
        <f>'[2]Plr List for OofP'!N163</f>
        <v>0</v>
      </c>
      <c r="B226" s="479"/>
      <c r="C226" s="479"/>
      <c r="D226" s="479"/>
    </row>
    <row r="227" spans="1:4">
      <c r="A227" s="479">
        <f>'[2]Plr List for OofP'!N164</f>
        <v>0</v>
      </c>
      <c r="B227" s="479"/>
      <c r="C227" s="479"/>
      <c r="D227" s="479"/>
    </row>
    <row r="228" spans="1:4">
      <c r="A228" s="479">
        <f>'[2]Plr List for OofP'!N165</f>
        <v>0</v>
      </c>
      <c r="B228" s="479"/>
      <c r="C228" s="479"/>
      <c r="D228" s="479"/>
    </row>
    <row r="229" spans="1:4">
      <c r="A229" s="479">
        <f>'[2]Plr List for OofP'!N166</f>
        <v>0</v>
      </c>
      <c r="B229" s="479"/>
      <c r="C229" s="479"/>
      <c r="D229" s="479"/>
    </row>
    <row r="230" spans="1:4">
      <c r="A230" s="479">
        <f>'[2]Plr List for OofP'!N167</f>
        <v>0</v>
      </c>
      <c r="B230" s="479"/>
      <c r="C230" s="479"/>
      <c r="D230" s="479"/>
    </row>
    <row r="231" spans="1:4">
      <c r="A231" s="479">
        <f>'[2]Plr List for OofP'!N168</f>
        <v>0</v>
      </c>
      <c r="B231" s="479"/>
      <c r="C231" s="479"/>
      <c r="D231" s="479"/>
    </row>
    <row r="232" spans="1:4">
      <c r="A232" s="479">
        <f>'[2]Plr List for OofP'!N169</f>
        <v>0</v>
      </c>
      <c r="B232" s="479"/>
      <c r="C232" s="479"/>
      <c r="D232" s="479"/>
    </row>
    <row r="233" spans="1:4">
      <c r="A233" s="479">
        <f>'[2]Plr List for OofP'!N170</f>
        <v>0</v>
      </c>
      <c r="B233" s="479"/>
      <c r="C233" s="479"/>
      <c r="D233" s="479"/>
    </row>
    <row r="234" spans="1:4">
      <c r="A234" s="479">
        <f>'[2]Plr List for OofP'!N171</f>
        <v>0</v>
      </c>
      <c r="B234" s="479"/>
      <c r="C234" s="479"/>
      <c r="D234" s="479"/>
    </row>
    <row r="235" spans="1:4">
      <c r="A235" s="479">
        <f>'[2]Plr List for OofP'!N172</f>
        <v>0</v>
      </c>
      <c r="B235" s="479"/>
      <c r="C235" s="479"/>
      <c r="D235" s="479"/>
    </row>
    <row r="236" spans="1:4">
      <c r="A236" s="479">
        <f>'[2]Plr List for OofP'!N173</f>
        <v>0</v>
      </c>
      <c r="B236" s="479"/>
      <c r="C236" s="479"/>
      <c r="D236" s="479"/>
    </row>
    <row r="237" spans="1:4">
      <c r="A237" s="479">
        <f>'[2]Plr List for OofP'!N174</f>
        <v>0</v>
      </c>
      <c r="B237" s="479"/>
      <c r="C237" s="479"/>
      <c r="D237" s="479"/>
    </row>
    <row r="238" spans="1:4">
      <c r="A238" s="479">
        <f>'[2]Plr List for OofP'!N175</f>
        <v>0</v>
      </c>
      <c r="B238" s="479"/>
      <c r="C238" s="479"/>
      <c r="D238" s="479"/>
    </row>
    <row r="239" spans="1:4">
      <c r="A239" s="479">
        <f>'[2]Plr List for OofP'!N176</f>
        <v>0</v>
      </c>
      <c r="B239" s="479"/>
      <c r="C239" s="479"/>
      <c r="D239" s="479"/>
    </row>
    <row r="240" spans="1:4">
      <c r="A240" s="479">
        <f>'[2]Plr List for OofP'!N177</f>
        <v>0</v>
      </c>
      <c r="B240" s="479"/>
      <c r="C240" s="479"/>
      <c r="D240" s="479"/>
    </row>
    <row r="241" spans="1:4">
      <c r="A241" s="479">
        <f>'[2]Plr List for OofP'!N178</f>
        <v>0</v>
      </c>
      <c r="B241" s="479"/>
      <c r="C241" s="479"/>
      <c r="D241" s="479"/>
    </row>
    <row r="242" spans="1:4">
      <c r="A242" s="479">
        <f>'[2]Plr List for OofP'!N179</f>
        <v>0</v>
      </c>
      <c r="B242" s="479"/>
      <c r="C242" s="479"/>
      <c r="D242" s="479"/>
    </row>
    <row r="243" spans="1:4">
      <c r="A243" s="479">
        <f>'[2]Plr List for OofP'!N180</f>
        <v>0</v>
      </c>
      <c r="B243" s="479"/>
      <c r="C243" s="479"/>
      <c r="D243" s="479"/>
    </row>
    <row r="244" spans="1:4">
      <c r="A244" s="479">
        <f>'[2]Plr List for OofP'!N181</f>
        <v>0</v>
      </c>
      <c r="B244" s="479"/>
      <c r="C244" s="479"/>
      <c r="D244" s="479"/>
    </row>
    <row r="245" spans="1:4">
      <c r="A245" s="479">
        <f>'[2]Plr List for OofP'!N182</f>
        <v>0</v>
      </c>
      <c r="B245" s="479"/>
      <c r="C245" s="479"/>
      <c r="D245" s="479"/>
    </row>
    <row r="246" spans="1:4">
      <c r="A246" s="479">
        <f>'[2]Plr List for OofP'!N183</f>
        <v>0</v>
      </c>
      <c r="B246" s="479"/>
      <c r="C246" s="479"/>
      <c r="D246" s="479"/>
    </row>
    <row r="247" spans="1:4">
      <c r="A247" s="479">
        <f>'[2]Plr List for OofP'!N184</f>
        <v>0</v>
      </c>
      <c r="B247" s="479"/>
      <c r="C247" s="479"/>
      <c r="D247" s="479"/>
    </row>
    <row r="248" spans="1:4">
      <c r="A248" s="479">
        <f>'[2]Plr List for OofP'!N185</f>
        <v>0</v>
      </c>
      <c r="B248" s="479"/>
      <c r="C248" s="479"/>
      <c r="D248" s="479"/>
    </row>
    <row r="249" spans="1:4">
      <c r="A249" s="479">
        <f>'[2]Plr List for OofP'!N186</f>
        <v>0</v>
      </c>
      <c r="B249" s="479"/>
      <c r="C249" s="479"/>
      <c r="D249" s="479"/>
    </row>
    <row r="250" spans="1:4">
      <c r="A250" s="479">
        <f>'[2]Plr List for OofP'!N187</f>
        <v>0</v>
      </c>
      <c r="B250" s="479"/>
      <c r="C250" s="479"/>
      <c r="D250" s="479"/>
    </row>
    <row r="251" spans="1:4">
      <c r="A251" s="479">
        <f>'[2]Plr List for OofP'!N188</f>
        <v>0</v>
      </c>
      <c r="B251" s="479"/>
      <c r="C251" s="479"/>
      <c r="D251" s="479"/>
    </row>
    <row r="252" spans="1:4">
      <c r="A252" s="479">
        <f>'[2]Plr List for OofP'!N189</f>
        <v>0</v>
      </c>
      <c r="B252" s="479"/>
      <c r="C252" s="479"/>
      <c r="D252" s="479"/>
    </row>
    <row r="253" spans="1:4">
      <c r="A253" s="479">
        <f>'[2]Plr List for OofP'!N190</f>
        <v>0</v>
      </c>
      <c r="B253" s="479"/>
      <c r="C253" s="479"/>
      <c r="D253" s="479"/>
    </row>
    <row r="254" spans="1:4">
      <c r="A254" s="479">
        <f>'[2]Plr List for OofP'!N191</f>
        <v>0</v>
      </c>
      <c r="B254" s="479"/>
      <c r="C254" s="479"/>
      <c r="D254" s="479"/>
    </row>
    <row r="255" spans="1:4">
      <c r="A255" s="479">
        <f>'[2]Plr List for OofP'!N192</f>
        <v>0</v>
      </c>
      <c r="B255" s="479"/>
      <c r="C255" s="479"/>
      <c r="D255" s="479"/>
    </row>
    <row r="256" spans="1:4">
      <c r="A256" s="479">
        <f>'[2]Plr List for OofP'!N193</f>
        <v>0</v>
      </c>
      <c r="B256" s="479"/>
      <c r="C256" s="479"/>
      <c r="D256" s="479"/>
    </row>
    <row r="257" spans="1:4">
      <c r="A257" s="479">
        <f>'[2]Plr List for OofP'!N194</f>
        <v>0</v>
      </c>
      <c r="B257" s="479"/>
      <c r="C257" s="479"/>
      <c r="D257" s="479"/>
    </row>
    <row r="258" spans="1:4">
      <c r="A258" s="479">
        <f>'[2]Plr List for OofP'!N195</f>
        <v>0</v>
      </c>
      <c r="B258" s="479"/>
      <c r="C258" s="479"/>
      <c r="D258" s="479"/>
    </row>
    <row r="259" spans="1:4">
      <c r="A259" s="479">
        <f>'[2]Plr List for OofP'!N196</f>
        <v>0</v>
      </c>
      <c r="B259" s="479"/>
      <c r="C259" s="479"/>
      <c r="D259" s="479"/>
    </row>
    <row r="260" spans="1:4">
      <c r="A260" s="479">
        <f>'[2]Plr List for OofP'!N197</f>
        <v>0</v>
      </c>
      <c r="B260" s="479"/>
      <c r="C260" s="479"/>
      <c r="D260" s="479"/>
    </row>
    <row r="261" spans="1:4">
      <c r="A261" s="479">
        <f>'[2]Plr List for OofP'!N198</f>
        <v>0</v>
      </c>
      <c r="B261" s="479"/>
      <c r="C261" s="479"/>
      <c r="D261" s="479"/>
    </row>
    <row r="262" spans="1:4">
      <c r="A262" s="479">
        <f>'[2]Plr List for OofP'!N199</f>
        <v>0</v>
      </c>
      <c r="B262" s="479"/>
      <c r="C262" s="479"/>
      <c r="D262" s="479"/>
    </row>
    <row r="263" spans="1:4">
      <c r="A263" s="479">
        <f>'[2]Plr List for OofP'!N200</f>
        <v>0</v>
      </c>
      <c r="B263" s="479"/>
      <c r="C263" s="479"/>
      <c r="D263" s="479"/>
    </row>
    <row r="264" spans="1:4">
      <c r="A264" s="479">
        <f>'[2]Plr List for OofP'!N201</f>
        <v>0</v>
      </c>
      <c r="B264" s="479"/>
      <c r="C264" s="479"/>
      <c r="D264" s="479"/>
    </row>
    <row r="265" spans="1:4">
      <c r="A265" s="479">
        <f>'[2]Plr List for OofP'!N202</f>
        <v>0</v>
      </c>
      <c r="B265" s="479"/>
      <c r="C265" s="479"/>
      <c r="D265" s="479"/>
    </row>
    <row r="266" spans="1:4">
      <c r="A266" s="479">
        <f>'[2]Plr List for OofP'!N203</f>
        <v>0</v>
      </c>
      <c r="B266" s="479"/>
      <c r="C266" s="479"/>
      <c r="D266" s="479"/>
    </row>
    <row r="267" spans="1:4">
      <c r="A267" s="479">
        <f>'[2]Plr List for OofP'!N204</f>
        <v>0</v>
      </c>
      <c r="B267" s="479"/>
      <c r="C267" s="479"/>
      <c r="D267" s="479"/>
    </row>
    <row r="268" spans="1:4">
      <c r="A268" s="479">
        <f>'[2]Plr List for OofP'!N205</f>
        <v>0</v>
      </c>
      <c r="B268" s="479"/>
      <c r="C268" s="479"/>
      <c r="D268" s="479"/>
    </row>
    <row r="269" spans="1:4">
      <c r="A269" s="479">
        <f>'[2]Plr List for OofP'!N206</f>
        <v>0</v>
      </c>
      <c r="B269" s="479"/>
      <c r="C269" s="479"/>
      <c r="D269" s="479"/>
    </row>
    <row r="270" spans="1:4">
      <c r="A270" s="479">
        <f>'[2]Plr List for OofP'!N207</f>
        <v>0</v>
      </c>
      <c r="B270" s="479"/>
      <c r="C270" s="479"/>
      <c r="D270" s="479"/>
    </row>
    <row r="271" spans="1:4">
      <c r="A271" s="479">
        <f>'[2]Plr List for OofP'!N208</f>
        <v>0</v>
      </c>
      <c r="B271" s="479"/>
      <c r="C271" s="479"/>
      <c r="D271" s="479"/>
    </row>
    <row r="272" spans="1:4">
      <c r="A272" s="479">
        <f>'[2]Plr List for OofP'!N209</f>
        <v>0</v>
      </c>
      <c r="B272" s="479"/>
      <c r="C272" s="479"/>
      <c r="D272" s="479"/>
    </row>
    <row r="273" spans="1:4">
      <c r="A273" s="479">
        <f>'[2]Plr List for OofP'!N210</f>
        <v>0</v>
      </c>
      <c r="B273" s="479"/>
      <c r="C273" s="479"/>
      <c r="D273" s="479"/>
    </row>
    <row r="274" spans="1:4">
      <c r="A274" s="479">
        <f>'[2]Plr List for OofP'!N211</f>
        <v>0</v>
      </c>
      <c r="B274" s="479"/>
      <c r="C274" s="479"/>
      <c r="D274" s="479"/>
    </row>
    <row r="275" spans="1:4">
      <c r="A275" s="479">
        <f>'[2]Plr List for OofP'!N212</f>
        <v>0</v>
      </c>
      <c r="B275" s="479"/>
      <c r="C275" s="479"/>
      <c r="D275" s="479"/>
    </row>
    <row r="276" spans="1:4">
      <c r="A276" s="479">
        <f>'[2]Plr List for OofP'!N213</f>
        <v>0</v>
      </c>
      <c r="B276" s="479"/>
      <c r="C276" s="479"/>
      <c r="D276" s="479"/>
    </row>
    <row r="277" spans="1:4">
      <c r="A277" s="479">
        <f>'[2]Plr List for OofP'!N214</f>
        <v>0</v>
      </c>
      <c r="B277" s="479"/>
      <c r="C277" s="479"/>
      <c r="D277" s="479"/>
    </row>
    <row r="278" spans="1:4">
      <c r="A278" s="479">
        <f>'[2]Plr List for OofP'!N215</f>
        <v>0</v>
      </c>
      <c r="B278" s="479"/>
      <c r="C278" s="479"/>
      <c r="D278" s="479"/>
    </row>
    <row r="279" spans="1:4">
      <c r="A279" s="479">
        <f>'[2]Plr List for OofP'!N216</f>
        <v>0</v>
      </c>
      <c r="B279" s="479"/>
      <c r="C279" s="479"/>
      <c r="D279" s="479"/>
    </row>
    <row r="280" spans="1:4">
      <c r="A280" s="479">
        <f>'[2]Plr List for OofP'!N217</f>
        <v>0</v>
      </c>
      <c r="B280" s="479"/>
      <c r="C280" s="479"/>
      <c r="D280" s="479"/>
    </row>
    <row r="281" spans="1:4">
      <c r="A281" s="479">
        <f>'[2]Plr List for OofP'!N218</f>
        <v>0</v>
      </c>
      <c r="B281" s="479"/>
      <c r="C281" s="479"/>
      <c r="D281" s="479"/>
    </row>
    <row r="282" spans="1:4">
      <c r="A282" s="479">
        <f>'[2]Plr List for OofP'!N219</f>
        <v>0</v>
      </c>
      <c r="B282" s="479"/>
      <c r="C282" s="479"/>
      <c r="D282" s="479"/>
    </row>
    <row r="283" spans="1:4">
      <c r="A283" s="479">
        <f>'[2]Plr List for OofP'!N220</f>
        <v>0</v>
      </c>
      <c r="B283" s="479"/>
      <c r="C283" s="479"/>
      <c r="D283" s="479"/>
    </row>
    <row r="284" spans="1:4">
      <c r="A284" s="479">
        <f>'[2]Plr List for OofP'!N221</f>
        <v>0</v>
      </c>
      <c r="B284" s="479"/>
      <c r="C284" s="479"/>
      <c r="D284" s="479"/>
    </row>
    <row r="285" spans="1:4">
      <c r="A285" s="479">
        <f>'[2]Plr List for OofP'!N222</f>
        <v>0</v>
      </c>
      <c r="B285" s="479"/>
      <c r="C285" s="479"/>
      <c r="D285" s="479"/>
    </row>
    <row r="286" spans="1:4">
      <c r="A286" s="479">
        <f>'[2]Plr List for OofP'!N223</f>
        <v>0</v>
      </c>
      <c r="B286" s="479"/>
      <c r="C286" s="479"/>
      <c r="D286" s="479"/>
    </row>
    <row r="287" spans="1:4">
      <c r="A287" s="479">
        <f>'[2]Plr List for OofP'!N224</f>
        <v>0</v>
      </c>
      <c r="B287" s="479"/>
      <c r="C287" s="479"/>
      <c r="D287" s="479"/>
    </row>
    <row r="288" spans="1:4">
      <c r="A288" s="479">
        <f>'[2]Plr List for OofP'!N225</f>
        <v>0</v>
      </c>
      <c r="B288" s="479"/>
      <c r="C288" s="479"/>
      <c r="D288" s="479"/>
    </row>
    <row r="289" spans="1:4">
      <c r="A289" s="479">
        <f>'[2]Plr List for OofP'!N226</f>
        <v>0</v>
      </c>
      <c r="B289" s="479"/>
      <c r="C289" s="479"/>
      <c r="D289" s="479"/>
    </row>
    <row r="290" spans="1:4">
      <c r="A290" s="479">
        <f>'[2]Plr List for OofP'!N227</f>
        <v>0</v>
      </c>
      <c r="B290" s="479"/>
      <c r="C290" s="479"/>
      <c r="D290" s="479"/>
    </row>
    <row r="291" spans="1:4">
      <c r="A291" s="479">
        <f>'[2]Plr List for OofP'!N228</f>
        <v>0</v>
      </c>
      <c r="B291" s="479"/>
      <c r="C291" s="479"/>
      <c r="D291" s="479"/>
    </row>
    <row r="292" spans="1:4">
      <c r="A292" s="479">
        <f>'[2]Plr List for OofP'!N229</f>
        <v>0</v>
      </c>
      <c r="B292" s="479"/>
      <c r="C292" s="479"/>
      <c r="D292" s="479"/>
    </row>
    <row r="293" spans="1:4">
      <c r="A293" s="479">
        <f>'[2]Plr List for OofP'!N230</f>
        <v>0</v>
      </c>
      <c r="B293" s="479"/>
      <c r="C293" s="479"/>
      <c r="D293" s="479"/>
    </row>
    <row r="294" spans="1:4">
      <c r="A294" s="479">
        <f>'[2]Plr List for OofP'!N231</f>
        <v>0</v>
      </c>
      <c r="B294" s="479"/>
      <c r="C294" s="479"/>
      <c r="D294" s="479"/>
    </row>
    <row r="295" spans="1:4">
      <c r="A295" s="479">
        <f>'[2]Plr List for OofP'!N232</f>
        <v>0</v>
      </c>
      <c r="B295" s="479"/>
      <c r="C295" s="479"/>
      <c r="D295" s="479"/>
    </row>
    <row r="296" spans="1:4">
      <c r="A296" s="479">
        <f>'[2]Plr List for OofP'!N233</f>
        <v>0</v>
      </c>
      <c r="B296" s="479"/>
      <c r="C296" s="479"/>
      <c r="D296" s="479"/>
    </row>
    <row r="297" spans="1:4">
      <c r="A297" s="479">
        <f>'[2]Plr List for OofP'!N234</f>
        <v>0</v>
      </c>
      <c r="B297" s="479"/>
      <c r="C297" s="479"/>
      <c r="D297" s="479"/>
    </row>
    <row r="298" spans="1:4">
      <c r="A298" s="479">
        <f>'[2]Plr List for OofP'!N235</f>
        <v>0</v>
      </c>
      <c r="B298" s="479"/>
      <c r="C298" s="479"/>
      <c r="D298" s="479"/>
    </row>
    <row r="299" spans="1:4">
      <c r="A299" s="479">
        <f>'[2]Plr List for OofP'!N236</f>
        <v>0</v>
      </c>
      <c r="B299" s="479"/>
      <c r="C299" s="479"/>
      <c r="D299" s="479"/>
    </row>
    <row r="300" spans="1:4">
      <c r="A300" s="479">
        <f>'[2]Plr List for OofP'!N237</f>
        <v>0</v>
      </c>
      <c r="B300" s="479"/>
      <c r="C300" s="479"/>
      <c r="D300" s="479"/>
    </row>
    <row r="301" spans="1:4">
      <c r="A301" s="479">
        <f>'[2]Plr List for OofP'!N238</f>
        <v>0</v>
      </c>
      <c r="B301" s="479"/>
      <c r="C301" s="479"/>
      <c r="D301" s="479"/>
    </row>
    <row r="302" spans="1:4">
      <c r="A302" s="479">
        <f>'[2]Plr List for OofP'!N239</f>
        <v>0</v>
      </c>
      <c r="B302" s="479"/>
      <c r="C302" s="479"/>
      <c r="D302" s="479"/>
    </row>
    <row r="303" spans="1:4">
      <c r="A303" s="479">
        <f>'[2]Plr List for OofP'!N240</f>
        <v>0</v>
      </c>
      <c r="B303" s="479"/>
      <c r="C303" s="479"/>
      <c r="D303" s="479"/>
    </row>
    <row r="304" spans="1:4">
      <c r="A304" s="479">
        <f>'[2]Plr List for OofP'!N241</f>
        <v>0</v>
      </c>
      <c r="B304" s="479"/>
      <c r="C304" s="479"/>
      <c r="D304" s="479"/>
    </row>
    <row r="305" spans="1:4">
      <c r="A305" s="479">
        <f>'[2]Plr List for OofP'!N242</f>
        <v>0</v>
      </c>
      <c r="B305" s="479"/>
      <c r="C305" s="479"/>
      <c r="D305" s="479"/>
    </row>
    <row r="306" spans="1:4">
      <c r="A306" s="479">
        <f>'[2]Plr List for OofP'!N243</f>
        <v>0</v>
      </c>
      <c r="B306" s="479"/>
      <c r="C306" s="479"/>
      <c r="D306" s="479"/>
    </row>
    <row r="307" spans="1:4">
      <c r="A307" s="479">
        <f>'[2]Plr List for OofP'!N244</f>
        <v>0</v>
      </c>
      <c r="B307" s="479"/>
      <c r="C307" s="479"/>
      <c r="D307" s="479"/>
    </row>
    <row r="308" spans="1:4">
      <c r="A308" s="479">
        <f>'[2]Plr List for OofP'!N245</f>
        <v>0</v>
      </c>
      <c r="B308" s="479"/>
      <c r="C308" s="479"/>
      <c r="D308" s="479"/>
    </row>
    <row r="309" spans="1:4">
      <c r="A309" s="479">
        <f>'[2]Plr List for OofP'!N246</f>
        <v>0</v>
      </c>
      <c r="B309" s="479"/>
      <c r="C309" s="479"/>
      <c r="D309" s="479"/>
    </row>
    <row r="310" spans="1:4">
      <c r="A310" s="479">
        <f>'[2]Plr List for OofP'!N247</f>
        <v>0</v>
      </c>
      <c r="B310" s="479"/>
      <c r="C310" s="479"/>
      <c r="D310" s="479"/>
    </row>
    <row r="311" spans="1:4">
      <c r="A311" s="479">
        <f>'[2]Plr List for OofP'!N248</f>
        <v>0</v>
      </c>
      <c r="B311" s="479"/>
      <c r="C311" s="479"/>
      <c r="D311" s="479"/>
    </row>
    <row r="312" spans="1:4">
      <c r="A312" s="479">
        <f>'[2]Plr List for OofP'!N249</f>
        <v>0</v>
      </c>
      <c r="B312" s="479"/>
      <c r="C312" s="479"/>
      <c r="D312" s="479"/>
    </row>
    <row r="313" spans="1:4">
      <c r="A313" s="479">
        <f>'[2]Plr List for OofP'!N250</f>
        <v>0</v>
      </c>
      <c r="B313" s="479"/>
      <c r="C313" s="479"/>
      <c r="D313" s="479"/>
    </row>
    <row r="314" spans="1:4">
      <c r="A314" s="479">
        <f>'[2]Plr List for OofP'!N251</f>
        <v>0</v>
      </c>
      <c r="B314" s="479"/>
      <c r="C314" s="479"/>
      <c r="D314" s="479"/>
    </row>
    <row r="315" spans="1:4">
      <c r="A315" s="479">
        <f>'[2]Plr List for OofP'!N252</f>
        <v>0</v>
      </c>
      <c r="B315" s="479"/>
      <c r="C315" s="479"/>
      <c r="D315" s="479"/>
    </row>
    <row r="316" spans="1:4">
      <c r="A316" s="479">
        <f>'[2]Plr List for OofP'!N253</f>
        <v>0</v>
      </c>
      <c r="B316" s="479"/>
      <c r="C316" s="479"/>
      <c r="D316" s="479"/>
    </row>
    <row r="317" spans="1:4">
      <c r="A317" s="479">
        <f>'[2]Plr List for OofP'!N254</f>
        <v>0</v>
      </c>
      <c r="B317" s="479"/>
      <c r="C317" s="479"/>
      <c r="D317" s="479"/>
    </row>
    <row r="318" spans="1:4">
      <c r="A318" s="479">
        <f>'[2]Plr List for OofP'!N255</f>
        <v>0</v>
      </c>
      <c r="B318" s="479"/>
      <c r="C318" s="479"/>
      <c r="D318" s="479"/>
    </row>
    <row r="319" spans="1:4">
      <c r="A319" s="479">
        <f>'[2]Plr List for OofP'!N256</f>
        <v>0</v>
      </c>
      <c r="B319" s="479"/>
      <c r="C319" s="479"/>
      <c r="D319" s="479"/>
    </row>
    <row r="320" spans="1:4">
      <c r="A320" s="479">
        <f>'[2]Plr List for OofP'!N257</f>
        <v>0</v>
      </c>
      <c r="B320" s="479"/>
      <c r="C320" s="479"/>
      <c r="D320" s="479"/>
    </row>
    <row r="321" spans="1:4">
      <c r="A321" s="479">
        <f>'[2]Plr List for OofP'!N258</f>
        <v>0</v>
      </c>
      <c r="B321" s="479"/>
      <c r="C321" s="479"/>
      <c r="D321" s="479"/>
    </row>
    <row r="322" spans="1:4">
      <c r="A322" s="479">
        <f>'[2]Plr List for OofP'!N259</f>
        <v>0</v>
      </c>
      <c r="B322" s="479"/>
      <c r="C322" s="479"/>
      <c r="D322" s="479"/>
    </row>
    <row r="323" spans="1:4">
      <c r="A323" s="479">
        <f>'[2]Plr List for OofP'!N260</f>
        <v>0</v>
      </c>
      <c r="B323" s="479"/>
      <c r="C323" s="479"/>
      <c r="D323" s="479"/>
    </row>
    <row r="324" spans="1:4">
      <c r="A324" s="479">
        <f>'[2]Plr List for OofP'!N261</f>
        <v>0</v>
      </c>
      <c r="B324" s="479"/>
      <c r="C324" s="479"/>
      <c r="D324" s="479"/>
    </row>
    <row r="325" spans="1:4">
      <c r="A325" s="479">
        <f>'[2]Plr List for OofP'!N262</f>
        <v>0</v>
      </c>
      <c r="B325" s="479"/>
      <c r="C325" s="479"/>
      <c r="D325" s="479"/>
    </row>
    <row r="326" spans="1:4">
      <c r="A326" s="479">
        <f>'[2]Plr List for OofP'!N263</f>
        <v>0</v>
      </c>
      <c r="B326" s="479"/>
      <c r="C326" s="479"/>
      <c r="D326" s="479"/>
    </row>
    <row r="327" spans="1:4">
      <c r="A327" s="479">
        <f>'[2]Plr List for OofP'!N264</f>
        <v>0</v>
      </c>
      <c r="B327" s="479"/>
      <c r="C327" s="479"/>
      <c r="D327" s="479"/>
    </row>
    <row r="328" spans="1:4">
      <c r="A328" s="479">
        <f>'[2]Plr List for OofP'!N265</f>
        <v>0</v>
      </c>
      <c r="B328" s="479"/>
      <c r="C328" s="479"/>
      <c r="D328" s="479"/>
    </row>
    <row r="329" spans="1:4">
      <c r="A329" s="479">
        <f>'[2]Plr List for OofP'!N266</f>
        <v>0</v>
      </c>
      <c r="B329" s="479"/>
      <c r="C329" s="479"/>
      <c r="D329" s="479"/>
    </row>
    <row r="330" spans="1:4">
      <c r="A330" s="479">
        <f>'[2]Plr List for OofP'!N267</f>
        <v>0</v>
      </c>
      <c r="B330" s="479"/>
      <c r="C330" s="479"/>
      <c r="D330" s="479"/>
    </row>
    <row r="331" spans="1:4">
      <c r="A331" s="479">
        <f>'[2]Plr List for OofP'!N268</f>
        <v>0</v>
      </c>
      <c r="B331" s="479"/>
      <c r="C331" s="479"/>
      <c r="D331" s="479"/>
    </row>
    <row r="332" spans="1:4">
      <c r="A332" s="479">
        <f>'[2]Plr List for OofP'!N269</f>
        <v>0</v>
      </c>
      <c r="B332" s="479"/>
      <c r="C332" s="479"/>
      <c r="D332" s="479"/>
    </row>
    <row r="333" spans="1:4">
      <c r="A333" s="479">
        <f>'[2]Plr List for OofP'!N270</f>
        <v>0</v>
      </c>
      <c r="B333" s="479"/>
      <c r="C333" s="479"/>
      <c r="D333" s="479"/>
    </row>
    <row r="334" spans="1:4">
      <c r="A334" s="479">
        <f>'[2]Plr List for OofP'!N271</f>
        <v>0</v>
      </c>
      <c r="B334" s="479"/>
      <c r="C334" s="479"/>
      <c r="D334" s="479"/>
    </row>
    <row r="335" spans="1:4">
      <c r="A335" s="479">
        <f>'[2]Plr List for OofP'!N272</f>
        <v>0</v>
      </c>
      <c r="B335" s="479"/>
      <c r="C335" s="479"/>
      <c r="D335" s="479"/>
    </row>
    <row r="336" spans="1:4">
      <c r="A336" s="479">
        <f>'[2]Plr List for OofP'!N273</f>
        <v>0</v>
      </c>
      <c r="B336" s="479"/>
      <c r="C336" s="479"/>
      <c r="D336" s="479"/>
    </row>
    <row r="337" spans="1:4">
      <c r="A337" s="479">
        <f>'[2]Plr List for OofP'!N274</f>
        <v>0</v>
      </c>
      <c r="B337" s="479"/>
      <c r="C337" s="479"/>
      <c r="D337" s="479"/>
    </row>
    <row r="338" spans="1:4">
      <c r="A338" s="479">
        <f>'[2]Plr List for OofP'!N275</f>
        <v>0</v>
      </c>
      <c r="B338" s="479"/>
      <c r="C338" s="479"/>
      <c r="D338" s="479"/>
    </row>
    <row r="339" spans="1:4">
      <c r="A339" s="479">
        <f>'[2]Plr List for OofP'!N276</f>
        <v>0</v>
      </c>
      <c r="B339" s="479"/>
      <c r="C339" s="479"/>
      <c r="D339" s="479"/>
    </row>
    <row r="340" spans="1:4">
      <c r="A340" s="479">
        <f>'[2]Plr List for OofP'!N277</f>
        <v>0</v>
      </c>
      <c r="B340" s="479"/>
      <c r="C340" s="479"/>
      <c r="D340" s="479"/>
    </row>
    <row r="341" spans="1:4">
      <c r="A341" s="479">
        <f>'[2]Plr List for OofP'!N278</f>
        <v>0</v>
      </c>
      <c r="B341" s="479"/>
      <c r="C341" s="479"/>
      <c r="D341" s="479"/>
    </row>
    <row r="342" spans="1:4">
      <c r="A342" s="479">
        <f>'[2]Plr List for OofP'!N279</f>
        <v>0</v>
      </c>
      <c r="B342" s="479"/>
      <c r="C342" s="479"/>
      <c r="D342" s="479"/>
    </row>
    <row r="343" spans="1:4">
      <c r="A343" s="479">
        <f>'[2]Plr List for OofP'!N280</f>
        <v>0</v>
      </c>
      <c r="B343" s="479"/>
      <c r="C343" s="479"/>
      <c r="D343" s="479"/>
    </row>
    <row r="344" spans="1:4">
      <c r="A344" s="479">
        <f>'[2]Plr List for OofP'!N281</f>
        <v>0</v>
      </c>
      <c r="B344" s="479"/>
      <c r="C344" s="479"/>
      <c r="D344" s="479"/>
    </row>
    <row r="345" spans="1:4">
      <c r="A345" s="479">
        <f>'[2]Plr List for OofP'!N282</f>
        <v>0</v>
      </c>
      <c r="B345" s="479"/>
      <c r="C345" s="479"/>
      <c r="D345" s="479"/>
    </row>
    <row r="346" spans="1:4">
      <c r="A346" s="479">
        <f>'[2]Plr List for OofP'!N283</f>
        <v>0</v>
      </c>
      <c r="B346" s="479"/>
      <c r="C346" s="479"/>
      <c r="D346" s="479"/>
    </row>
    <row r="347" spans="1:4">
      <c r="A347" s="479">
        <f>'[2]Plr List for OofP'!N284</f>
        <v>0</v>
      </c>
      <c r="B347" s="479"/>
      <c r="C347" s="479"/>
      <c r="D347" s="479"/>
    </row>
    <row r="348" spans="1:4">
      <c r="A348" s="479">
        <f>'[2]Plr List for OofP'!N285</f>
        <v>0</v>
      </c>
      <c r="B348" s="479"/>
      <c r="C348" s="479"/>
      <c r="D348" s="479"/>
    </row>
    <row r="349" spans="1:4">
      <c r="A349" s="479">
        <f>'[2]Plr List for OofP'!N286</f>
        <v>0</v>
      </c>
      <c r="B349" s="479"/>
      <c r="C349" s="479"/>
      <c r="D349" s="479"/>
    </row>
    <row r="350" spans="1:4">
      <c r="A350" s="479">
        <f>'[2]Plr List for OofP'!N287</f>
        <v>0</v>
      </c>
      <c r="B350" s="479"/>
      <c r="C350" s="479"/>
      <c r="D350" s="479"/>
    </row>
    <row r="351" spans="1:4">
      <c r="A351" s="479">
        <f>'[2]Plr List for OofP'!N288</f>
        <v>0</v>
      </c>
      <c r="B351" s="479"/>
      <c r="C351" s="479"/>
      <c r="D351" s="479"/>
    </row>
    <row r="352" spans="1:4">
      <c r="A352" s="479">
        <f>'[2]Plr List for OofP'!N289</f>
        <v>0</v>
      </c>
      <c r="B352" s="479"/>
      <c r="C352" s="479"/>
      <c r="D352" s="479"/>
    </row>
    <row r="353" spans="1:4">
      <c r="A353" s="479">
        <f>'[2]Plr List for OofP'!N290</f>
        <v>0</v>
      </c>
      <c r="B353" s="479"/>
      <c r="C353" s="479"/>
      <c r="D353" s="479"/>
    </row>
    <row r="354" spans="1:4">
      <c r="A354" s="479">
        <f>'[2]Plr List for OofP'!N291</f>
        <v>0</v>
      </c>
      <c r="B354" s="479"/>
      <c r="C354" s="479"/>
      <c r="D354" s="479"/>
    </row>
    <row r="355" spans="1:4">
      <c r="A355" s="479">
        <f>'[2]Plr List for OofP'!N292</f>
        <v>0</v>
      </c>
      <c r="B355" s="479"/>
      <c r="C355" s="479"/>
      <c r="D355" s="479"/>
    </row>
    <row r="356" spans="1:4">
      <c r="A356" s="479">
        <f>'[2]Plr List for OofP'!N293</f>
        <v>0</v>
      </c>
      <c r="B356" s="479"/>
      <c r="C356" s="479"/>
      <c r="D356" s="479"/>
    </row>
    <row r="357" spans="1:4">
      <c r="A357" s="479">
        <f>'[2]Plr List for OofP'!N294</f>
        <v>0</v>
      </c>
      <c r="B357" s="479"/>
      <c r="C357" s="479"/>
      <c r="D357" s="479"/>
    </row>
    <row r="358" spans="1:4">
      <c r="A358" s="479">
        <f>'[2]Plr List for OofP'!N295</f>
        <v>0</v>
      </c>
      <c r="B358" s="479"/>
      <c r="C358" s="479"/>
      <c r="D358" s="479"/>
    </row>
    <row r="359" spans="1:4">
      <c r="A359" s="479">
        <f>'[2]Plr List for OofP'!N296</f>
        <v>0</v>
      </c>
      <c r="B359" s="479"/>
      <c r="C359" s="479"/>
      <c r="D359" s="479"/>
    </row>
    <row r="360" spans="1:4">
      <c r="A360" s="479">
        <f>'[2]Plr List for OofP'!N297</f>
        <v>0</v>
      </c>
      <c r="B360" s="479"/>
      <c r="C360" s="479"/>
      <c r="D360" s="479"/>
    </row>
    <row r="361" spans="1:4">
      <c r="A361" s="479">
        <f>'[2]Plr List for OofP'!N298</f>
        <v>0</v>
      </c>
      <c r="B361" s="479"/>
      <c r="C361" s="479"/>
      <c r="D361" s="479"/>
    </row>
    <row r="362" spans="1:4">
      <c r="A362" s="479">
        <f>'[2]Plr List for OofP'!N299</f>
        <v>0</v>
      </c>
      <c r="B362" s="479"/>
      <c r="C362" s="479"/>
      <c r="D362" s="479"/>
    </row>
    <row r="363" spans="1:4">
      <c r="A363" s="479">
        <f>'[2]Plr List for OofP'!N300</f>
        <v>0</v>
      </c>
      <c r="B363" s="479"/>
      <c r="C363" s="479"/>
      <c r="D363" s="479"/>
    </row>
    <row r="364" spans="1:4">
      <c r="A364" s="479">
        <f>'[2]Plr List for OofP'!N301</f>
        <v>0</v>
      </c>
      <c r="B364" s="479"/>
      <c r="C364" s="479"/>
      <c r="D364" s="479"/>
    </row>
    <row r="365" spans="1:4">
      <c r="A365" s="479">
        <f>'[2]Plr List for OofP'!N302</f>
        <v>0</v>
      </c>
      <c r="B365" s="479"/>
      <c r="C365" s="479"/>
      <c r="D365" s="479"/>
    </row>
    <row r="366" spans="1:4">
      <c r="A366" s="479">
        <f>'[2]Plr List for OofP'!N303</f>
        <v>0</v>
      </c>
      <c r="B366" s="479"/>
      <c r="C366" s="479"/>
      <c r="D366" s="479"/>
    </row>
    <row r="367" spans="1:4">
      <c r="A367" s="479">
        <f>'[2]Plr List for OofP'!N304</f>
        <v>0</v>
      </c>
      <c r="B367" s="479"/>
      <c r="C367" s="479"/>
      <c r="D367" s="479"/>
    </row>
    <row r="368" spans="1:4">
      <c r="A368" s="479">
        <f>'[2]Plr List for OofP'!N305</f>
        <v>0</v>
      </c>
      <c r="B368" s="479"/>
      <c r="C368" s="479"/>
      <c r="D368" s="479"/>
    </row>
    <row r="369" spans="1:4">
      <c r="A369" s="479">
        <f>'[2]Plr List for OofP'!N306</f>
        <v>0</v>
      </c>
      <c r="B369" s="479"/>
      <c r="C369" s="479"/>
      <c r="D369" s="479"/>
    </row>
    <row r="370" spans="1:4">
      <c r="A370" s="479">
        <f>'[2]Plr List for OofP'!N307</f>
        <v>0</v>
      </c>
      <c r="B370" s="479"/>
      <c r="C370" s="479"/>
      <c r="D370" s="479"/>
    </row>
    <row r="371" spans="1:4">
      <c r="A371" s="479">
        <f>'[2]Plr List for OofP'!N308</f>
        <v>0</v>
      </c>
      <c r="B371" s="479"/>
      <c r="C371" s="479"/>
      <c r="D371" s="479"/>
    </row>
    <row r="372" spans="1:4">
      <c r="A372" s="479">
        <f>'[2]Plr List for OofP'!N309</f>
        <v>0</v>
      </c>
      <c r="B372" s="479"/>
      <c r="C372" s="479"/>
      <c r="D372" s="479"/>
    </row>
    <row r="373" spans="1:4">
      <c r="A373" s="479">
        <f>'[2]Plr List for OofP'!N310</f>
        <v>0</v>
      </c>
      <c r="B373" s="479"/>
      <c r="C373" s="479"/>
      <c r="D373" s="479"/>
    </row>
    <row r="374" spans="1:4">
      <c r="A374" s="479">
        <f>'[2]Plr List for OofP'!N311</f>
        <v>0</v>
      </c>
      <c r="B374" s="479"/>
      <c r="C374" s="479"/>
      <c r="D374" s="479"/>
    </row>
    <row r="375" spans="1:4">
      <c r="A375" s="479">
        <f>'[2]Plr List for OofP'!N312</f>
        <v>0</v>
      </c>
      <c r="B375" s="479"/>
      <c r="C375" s="479"/>
      <c r="D375" s="479"/>
    </row>
    <row r="376" spans="1:4">
      <c r="A376" s="479">
        <f>'[2]Plr List for OofP'!N313</f>
        <v>0</v>
      </c>
      <c r="B376" s="479"/>
      <c r="C376" s="479"/>
      <c r="D376" s="479"/>
    </row>
    <row r="377" spans="1:4">
      <c r="A377" s="479">
        <f>'[2]Plr List for OofP'!N314</f>
        <v>0</v>
      </c>
      <c r="B377" s="479"/>
      <c r="C377" s="479"/>
      <c r="D377" s="479"/>
    </row>
    <row r="378" spans="1:4">
      <c r="A378" s="479">
        <f>'[2]Plr List for OofP'!N315</f>
        <v>0</v>
      </c>
      <c r="B378" s="479"/>
      <c r="C378" s="479"/>
      <c r="D378" s="479"/>
    </row>
    <row r="379" spans="1:4">
      <c r="A379" s="479">
        <f>'[2]Plr List for OofP'!N316</f>
        <v>0</v>
      </c>
      <c r="B379" s="479"/>
      <c r="C379" s="479"/>
      <c r="D379" s="479"/>
    </row>
    <row r="380" spans="1:4">
      <c r="A380" s="479">
        <f>'[2]Plr List for OofP'!N317</f>
        <v>0</v>
      </c>
      <c r="B380" s="479"/>
      <c r="C380" s="479"/>
      <c r="D380" s="479"/>
    </row>
    <row r="381" spans="1:4">
      <c r="A381" s="479">
        <f>'[2]Plr List for OofP'!N318</f>
        <v>0</v>
      </c>
      <c r="B381" s="479"/>
      <c r="C381" s="479"/>
      <c r="D381" s="479"/>
    </row>
    <row r="382" spans="1:4">
      <c r="A382" s="479">
        <f>'[2]Plr List for OofP'!N319</f>
        <v>0</v>
      </c>
      <c r="B382" s="479"/>
      <c r="C382" s="479"/>
      <c r="D382" s="479"/>
    </row>
    <row r="383" spans="1:4">
      <c r="A383" s="479">
        <f>'[2]Plr List for OofP'!N320</f>
        <v>0</v>
      </c>
      <c r="B383" s="479"/>
      <c r="C383" s="479"/>
      <c r="D383" s="479"/>
    </row>
    <row r="384" spans="1:4">
      <c r="A384" s="479">
        <f>'[2]Plr List for OofP'!N321</f>
        <v>0</v>
      </c>
      <c r="B384" s="479"/>
      <c r="C384" s="479"/>
      <c r="D384" s="479"/>
    </row>
    <row r="385" spans="1:4">
      <c r="A385" s="479">
        <f>'[2]Plr List for OofP'!N322</f>
        <v>0</v>
      </c>
      <c r="B385" s="479"/>
      <c r="C385" s="479"/>
      <c r="D385" s="479"/>
    </row>
    <row r="386" spans="1:4">
      <c r="A386" s="479">
        <f>'[2]Plr List for OofP'!N323</f>
        <v>0</v>
      </c>
      <c r="B386" s="479"/>
      <c r="C386" s="479"/>
      <c r="D386" s="479"/>
    </row>
    <row r="387" spans="1:4">
      <c r="A387" s="479">
        <f>'[2]Plr List for OofP'!N324</f>
        <v>0</v>
      </c>
      <c r="B387" s="479"/>
      <c r="C387" s="479"/>
      <c r="D387" s="479"/>
    </row>
    <row r="388" spans="1:4">
      <c r="A388" s="479">
        <f>'[2]Plr List for OofP'!N325</f>
        <v>0</v>
      </c>
      <c r="B388" s="479"/>
      <c r="C388" s="479"/>
      <c r="D388" s="479"/>
    </row>
    <row r="389" spans="1:4">
      <c r="A389" s="479">
        <f>'[2]Plr List for OofP'!N326</f>
        <v>0</v>
      </c>
      <c r="B389" s="479"/>
      <c r="C389" s="479"/>
      <c r="D389" s="479"/>
    </row>
    <row r="390" spans="1:4">
      <c r="A390" s="479">
        <f>'[2]Plr List for OofP'!N327</f>
        <v>0</v>
      </c>
      <c r="B390" s="479"/>
      <c r="C390" s="479"/>
      <c r="D390" s="479"/>
    </row>
    <row r="391" spans="1:4">
      <c r="A391" s="479">
        <f>'[2]Plr List for OofP'!N328</f>
        <v>0</v>
      </c>
      <c r="B391" s="479"/>
      <c r="C391" s="479"/>
      <c r="D391" s="479"/>
    </row>
    <row r="392" spans="1:4">
      <c r="A392" s="479">
        <f>'[2]Plr List for OofP'!N329</f>
        <v>0</v>
      </c>
      <c r="B392" s="479"/>
      <c r="C392" s="479"/>
      <c r="D392" s="479"/>
    </row>
    <row r="393" spans="1:4">
      <c r="A393" s="479">
        <f>'[2]Plr List for OofP'!N330</f>
        <v>0</v>
      </c>
      <c r="B393" s="479"/>
      <c r="C393" s="479"/>
      <c r="D393" s="479"/>
    </row>
    <row r="394" spans="1:4">
      <c r="A394" s="479">
        <f>'[2]Plr List for OofP'!N331</f>
        <v>0</v>
      </c>
      <c r="B394" s="479"/>
      <c r="C394" s="479"/>
      <c r="D394" s="479"/>
    </row>
    <row r="395" spans="1:4">
      <c r="A395" s="479">
        <f>'[2]Plr List for OofP'!N332</f>
        <v>0</v>
      </c>
      <c r="B395" s="479"/>
      <c r="C395" s="479"/>
      <c r="D395" s="479"/>
    </row>
    <row r="396" spans="1:4">
      <c r="A396" s="479">
        <f>'[2]Plr List for OofP'!N333</f>
        <v>0</v>
      </c>
      <c r="B396" s="479"/>
      <c r="C396" s="479"/>
      <c r="D396" s="479"/>
    </row>
    <row r="397" spans="1:4">
      <c r="A397" s="479">
        <f>'[2]Plr List for OofP'!N334</f>
        <v>0</v>
      </c>
      <c r="B397" s="479"/>
      <c r="C397" s="479"/>
      <c r="D397" s="479"/>
    </row>
    <row r="398" spans="1:4">
      <c r="A398" s="479">
        <f>'[2]Plr List for OofP'!N335</f>
        <v>0</v>
      </c>
      <c r="B398" s="479"/>
      <c r="C398" s="479"/>
      <c r="D398" s="479"/>
    </row>
    <row r="399" spans="1:4">
      <c r="A399" s="479">
        <f>'[2]Plr List for OofP'!N336</f>
        <v>0</v>
      </c>
      <c r="B399" s="479"/>
      <c r="C399" s="479"/>
      <c r="D399" s="479"/>
    </row>
    <row r="400" spans="1:4">
      <c r="A400" s="479">
        <f>'[2]Plr List for OofP'!N337</f>
        <v>0</v>
      </c>
      <c r="B400" s="479"/>
      <c r="C400" s="479"/>
      <c r="D400" s="479"/>
    </row>
    <row r="401" spans="1:4">
      <c r="A401" s="479">
        <f>'[2]Plr List for OofP'!N338</f>
        <v>0</v>
      </c>
      <c r="B401" s="479"/>
      <c r="C401" s="479"/>
      <c r="D401" s="479"/>
    </row>
    <row r="402" spans="1:4">
      <c r="A402" s="479">
        <f>'[2]Plr List for OofP'!N339</f>
        <v>0</v>
      </c>
      <c r="B402" s="479"/>
      <c r="C402" s="479"/>
      <c r="D402" s="479"/>
    </row>
    <row r="403" spans="1:4">
      <c r="A403" s="479">
        <f>'[2]Plr List for OofP'!N340</f>
        <v>0</v>
      </c>
      <c r="B403" s="479"/>
      <c r="C403" s="479"/>
      <c r="D403" s="479"/>
    </row>
    <row r="404" spans="1:4">
      <c r="A404" s="479">
        <f>'[2]Plr List for OofP'!N341</f>
        <v>0</v>
      </c>
      <c r="B404" s="479"/>
      <c r="C404" s="479"/>
      <c r="D404" s="479"/>
    </row>
    <row r="405" spans="1:4">
      <c r="A405" s="479">
        <f>'[2]Plr List for OofP'!N342</f>
        <v>0</v>
      </c>
      <c r="B405" s="479"/>
      <c r="C405" s="479"/>
      <c r="D405" s="479"/>
    </row>
    <row r="406" spans="1:4">
      <c r="A406" s="479">
        <f>'[2]Plr List for OofP'!N343</f>
        <v>0</v>
      </c>
      <c r="B406" s="479"/>
      <c r="C406" s="479"/>
      <c r="D406" s="479"/>
    </row>
    <row r="407" spans="1:4">
      <c r="A407" s="479">
        <f>'[2]Plr List for OofP'!N344</f>
        <v>0</v>
      </c>
      <c r="B407" s="479"/>
      <c r="C407" s="479"/>
      <c r="D407" s="479"/>
    </row>
    <row r="408" spans="1:4">
      <c r="A408" s="479">
        <f>'[2]Plr List for OofP'!N345</f>
        <v>0</v>
      </c>
      <c r="B408" s="479"/>
      <c r="C408" s="479"/>
      <c r="D408" s="479"/>
    </row>
    <row r="409" spans="1:4">
      <c r="A409" s="479">
        <f>'[2]Plr List for OofP'!N346</f>
        <v>0</v>
      </c>
      <c r="B409" s="479"/>
      <c r="C409" s="479"/>
      <c r="D409" s="479"/>
    </row>
    <row r="410" spans="1:4">
      <c r="A410" s="479">
        <f>'[2]Plr List for OofP'!N347</f>
        <v>0</v>
      </c>
      <c r="B410" s="479"/>
      <c r="C410" s="479"/>
      <c r="D410" s="479"/>
    </row>
    <row r="411" spans="1:4">
      <c r="A411" s="479">
        <f>'[2]Plr List for OofP'!N348</f>
        <v>0</v>
      </c>
      <c r="B411" s="479"/>
      <c r="C411" s="479"/>
      <c r="D411" s="479"/>
    </row>
    <row r="412" spans="1:4">
      <c r="A412" s="479">
        <f>'[2]Plr List for OofP'!N349</f>
        <v>0</v>
      </c>
      <c r="B412" s="479"/>
      <c r="C412" s="479"/>
      <c r="D412" s="479"/>
    </row>
    <row r="413" spans="1:4">
      <c r="A413" s="479">
        <f>'[2]Plr List for OofP'!N350</f>
        <v>0</v>
      </c>
      <c r="B413" s="479"/>
      <c r="C413" s="479"/>
      <c r="D413" s="479"/>
    </row>
    <row r="414" spans="1:4">
      <c r="A414" s="479">
        <f>'[2]Plr List for OofP'!N351</f>
        <v>0</v>
      </c>
      <c r="B414" s="479"/>
      <c r="C414" s="479"/>
      <c r="D414" s="479"/>
    </row>
    <row r="415" spans="1:4">
      <c r="A415" s="479">
        <f>'[2]Plr List for OofP'!N352</f>
        <v>0</v>
      </c>
      <c r="B415" s="479"/>
      <c r="C415" s="479"/>
      <c r="D415" s="479"/>
    </row>
    <row r="416" spans="1:4">
      <c r="A416" s="479">
        <f>'[2]Plr List for OofP'!N353</f>
        <v>0</v>
      </c>
      <c r="B416" s="479"/>
      <c r="C416" s="479"/>
      <c r="D416" s="479"/>
    </row>
    <row r="417" spans="1:4">
      <c r="A417" s="479">
        <f>'[2]Plr List for OofP'!N354</f>
        <v>0</v>
      </c>
      <c r="B417" s="479"/>
      <c r="C417" s="479"/>
      <c r="D417" s="479"/>
    </row>
    <row r="418" spans="1:4">
      <c r="A418" s="479">
        <f>'[2]Plr List for OofP'!N355</f>
        <v>0</v>
      </c>
      <c r="B418" s="479"/>
      <c r="C418" s="479"/>
      <c r="D418" s="479"/>
    </row>
    <row r="419" spans="1:4">
      <c r="A419" s="479">
        <f>'[2]Plr List for OofP'!N356</f>
        <v>0</v>
      </c>
      <c r="B419" s="479"/>
      <c r="C419" s="479"/>
      <c r="D419" s="479"/>
    </row>
    <row r="420" spans="1:4">
      <c r="A420" s="479">
        <f>'[2]Plr List for OofP'!N357</f>
        <v>0</v>
      </c>
      <c r="B420" s="479"/>
      <c r="C420" s="479"/>
      <c r="D420" s="479"/>
    </row>
    <row r="421" spans="1:4">
      <c r="A421" s="479">
        <f>'[2]Plr List for OofP'!N358</f>
        <v>0</v>
      </c>
      <c r="B421" s="479"/>
      <c r="C421" s="479"/>
      <c r="D421" s="479"/>
    </row>
    <row r="422" spans="1:4">
      <c r="A422" s="479">
        <f>'[2]Plr List for OofP'!N359</f>
        <v>0</v>
      </c>
      <c r="B422" s="479"/>
      <c r="C422" s="479"/>
      <c r="D422" s="479"/>
    </row>
    <row r="423" spans="1:4">
      <c r="A423" s="479">
        <f>'[2]Plr List for OofP'!N360</f>
        <v>0</v>
      </c>
      <c r="B423" s="479"/>
      <c r="C423" s="479"/>
      <c r="D423" s="479"/>
    </row>
    <row r="424" spans="1:4">
      <c r="A424" s="479">
        <f>'[2]Plr List for OofP'!N361</f>
        <v>0</v>
      </c>
      <c r="B424" s="479"/>
      <c r="C424" s="479"/>
      <c r="D424" s="479"/>
    </row>
    <row r="425" spans="1:4">
      <c r="A425" s="479">
        <f>'[2]Plr List for OofP'!N362</f>
        <v>0</v>
      </c>
      <c r="B425" s="479"/>
      <c r="C425" s="479"/>
      <c r="D425" s="479"/>
    </row>
    <row r="426" spans="1:4">
      <c r="A426" s="479">
        <f>'[2]Plr List for OofP'!N363</f>
        <v>0</v>
      </c>
      <c r="B426" s="479"/>
      <c r="C426" s="479"/>
      <c r="D426" s="479"/>
    </row>
    <row r="427" spans="1:4">
      <c r="A427" s="479">
        <f>'[2]Plr List for OofP'!N364</f>
        <v>0</v>
      </c>
      <c r="B427" s="479"/>
      <c r="C427" s="479"/>
      <c r="D427" s="479"/>
    </row>
    <row r="428" spans="1:4">
      <c r="A428" s="479">
        <f>'[2]Plr List for OofP'!N365</f>
        <v>0</v>
      </c>
      <c r="B428" s="479"/>
      <c r="C428" s="479"/>
      <c r="D428" s="479"/>
    </row>
    <row r="429" spans="1:4">
      <c r="A429" s="479">
        <f>'[2]Plr List for OofP'!N366</f>
        <v>0</v>
      </c>
      <c r="B429" s="479"/>
      <c r="C429" s="479"/>
      <c r="D429" s="479"/>
    </row>
    <row r="430" spans="1:4">
      <c r="A430" s="479">
        <f>'[2]Plr List for OofP'!N367</f>
        <v>0</v>
      </c>
      <c r="B430" s="479"/>
      <c r="C430" s="479"/>
      <c r="D430" s="479"/>
    </row>
    <row r="431" spans="1:4">
      <c r="A431" s="479">
        <f>'[2]Plr List for OofP'!N368</f>
        <v>0</v>
      </c>
      <c r="B431" s="479"/>
      <c r="C431" s="479"/>
      <c r="D431" s="479"/>
    </row>
    <row r="432" spans="1:4">
      <c r="A432" s="479">
        <f>'[2]Plr List for OofP'!N369</f>
        <v>0</v>
      </c>
      <c r="B432" s="479"/>
      <c r="C432" s="479"/>
      <c r="D432" s="479"/>
    </row>
    <row r="433" spans="1:4">
      <c r="A433" s="479">
        <f>'[2]Plr List for OofP'!N370</f>
        <v>0</v>
      </c>
      <c r="B433" s="479"/>
      <c r="C433" s="479"/>
      <c r="D433" s="479"/>
    </row>
    <row r="434" spans="1:4">
      <c r="A434" s="479">
        <f>'[2]Plr List for OofP'!N371</f>
        <v>0</v>
      </c>
      <c r="B434" s="479"/>
      <c r="C434" s="479"/>
      <c r="D434" s="479"/>
    </row>
    <row r="435" spans="1:4">
      <c r="A435" s="479">
        <f>'[2]Plr List for OofP'!N372</f>
        <v>0</v>
      </c>
      <c r="B435" s="479"/>
      <c r="C435" s="479"/>
      <c r="D435" s="479"/>
    </row>
    <row r="436" spans="1:4">
      <c r="A436" s="479">
        <f>'[2]Plr List for OofP'!N373</f>
        <v>0</v>
      </c>
      <c r="B436" s="479"/>
      <c r="C436" s="479"/>
      <c r="D436" s="479"/>
    </row>
    <row r="437" spans="1:4">
      <c r="A437" s="479">
        <f>'[2]Plr List for OofP'!N374</f>
        <v>0</v>
      </c>
      <c r="B437" s="479"/>
      <c r="C437" s="479"/>
      <c r="D437" s="479"/>
    </row>
    <row r="438" spans="1:4">
      <c r="A438" s="479">
        <f>'[2]Plr List for OofP'!N375</f>
        <v>0</v>
      </c>
      <c r="B438" s="479"/>
      <c r="C438" s="479"/>
      <c r="D438" s="479"/>
    </row>
    <row r="439" spans="1:4">
      <c r="A439" s="479">
        <f>'[2]Plr List for OofP'!N376</f>
        <v>0</v>
      </c>
      <c r="B439" s="479"/>
      <c r="C439" s="479"/>
      <c r="D439" s="479"/>
    </row>
    <row r="440" spans="1:4">
      <c r="A440" s="479">
        <f>'[2]Plr List for OofP'!N377</f>
        <v>0</v>
      </c>
      <c r="B440" s="479"/>
      <c r="C440" s="479"/>
      <c r="D440" s="479"/>
    </row>
    <row r="441" spans="1:4">
      <c r="A441" s="479">
        <f>'[2]Plr List for OofP'!N378</f>
        <v>0</v>
      </c>
      <c r="B441" s="479"/>
      <c r="C441" s="479"/>
      <c r="D441" s="479"/>
    </row>
    <row r="442" spans="1:4">
      <c r="A442" s="479">
        <f>'[2]Plr List for OofP'!N379</f>
        <v>0</v>
      </c>
      <c r="B442" s="479"/>
      <c r="C442" s="479"/>
      <c r="D442" s="479"/>
    </row>
    <row r="443" spans="1:4">
      <c r="A443" s="479">
        <f>'[2]Plr List for OofP'!N380</f>
        <v>0</v>
      </c>
      <c r="B443" s="479"/>
      <c r="C443" s="479"/>
      <c r="D443" s="479"/>
    </row>
    <row r="444" spans="1:4">
      <c r="A444" s="479">
        <f>'[2]Plr List for OofP'!N381</f>
        <v>0</v>
      </c>
      <c r="B444" s="479"/>
      <c r="C444" s="479"/>
      <c r="D444" s="479"/>
    </row>
    <row r="445" spans="1:4">
      <c r="A445" s="479">
        <f>'[2]Plr List for OofP'!N382</f>
        <v>0</v>
      </c>
      <c r="B445" s="479"/>
      <c r="C445" s="479"/>
      <c r="D445" s="479"/>
    </row>
    <row r="446" spans="1:4">
      <c r="A446" s="479">
        <f>'[2]Plr List for OofP'!N383</f>
        <v>0</v>
      </c>
      <c r="B446" s="479"/>
      <c r="C446" s="479"/>
      <c r="D446" s="479"/>
    </row>
    <row r="447" spans="1:4">
      <c r="A447" s="479">
        <f>'[2]Plr List for OofP'!N384</f>
        <v>0</v>
      </c>
      <c r="B447" s="479"/>
      <c r="C447" s="479"/>
      <c r="D447" s="479"/>
    </row>
    <row r="448" spans="1:4">
      <c r="A448" s="479">
        <f>'[2]Plr List for OofP'!N385</f>
        <v>0</v>
      </c>
      <c r="B448" s="479"/>
      <c r="C448" s="479"/>
      <c r="D448" s="479"/>
    </row>
    <row r="449" spans="1:4">
      <c r="A449" s="479">
        <f>'[2]Plr List for OofP'!N386</f>
        <v>0</v>
      </c>
      <c r="B449" s="479"/>
      <c r="C449" s="479"/>
      <c r="D449" s="479"/>
    </row>
    <row r="450" spans="1:4">
      <c r="A450" s="479">
        <f>'[2]Plr List for OofP'!N387</f>
        <v>0</v>
      </c>
      <c r="B450" s="479"/>
      <c r="C450" s="479"/>
      <c r="D450" s="479"/>
    </row>
    <row r="451" spans="1:4">
      <c r="A451" s="479">
        <f>'[2]Plr List for OofP'!N388</f>
        <v>0</v>
      </c>
      <c r="B451" s="479"/>
      <c r="C451" s="479"/>
      <c r="D451" s="479"/>
    </row>
    <row r="452" spans="1:4">
      <c r="A452" s="479">
        <f>'[2]Plr List for OofP'!N389</f>
        <v>0</v>
      </c>
      <c r="B452" s="479"/>
      <c r="C452" s="479"/>
      <c r="D452" s="479"/>
    </row>
    <row r="453" spans="1:4">
      <c r="A453" s="479">
        <f>'[2]Plr List for OofP'!N390</f>
        <v>0</v>
      </c>
      <c r="B453" s="479"/>
      <c r="C453" s="479"/>
      <c r="D453" s="479"/>
    </row>
    <row r="454" spans="1:4">
      <c r="A454" s="479">
        <f>'[2]Plr List for OofP'!N391</f>
        <v>0</v>
      </c>
      <c r="B454" s="479"/>
      <c r="C454" s="479"/>
      <c r="D454" s="479"/>
    </row>
    <row r="455" spans="1:4">
      <c r="A455" s="479">
        <f>'[2]Plr List for OofP'!N392</f>
        <v>0</v>
      </c>
      <c r="B455" s="479"/>
      <c r="C455" s="479"/>
      <c r="D455" s="479"/>
    </row>
    <row r="456" spans="1:4">
      <c r="A456" s="479">
        <f>'[2]Plr List for OofP'!N393</f>
        <v>0</v>
      </c>
      <c r="B456" s="479"/>
      <c r="C456" s="479"/>
      <c r="D456" s="479"/>
    </row>
    <row r="457" spans="1:4">
      <c r="A457" s="479">
        <f>'[2]Plr List for OofP'!N394</f>
        <v>0</v>
      </c>
      <c r="B457" s="479"/>
      <c r="C457" s="479"/>
      <c r="D457" s="479"/>
    </row>
    <row r="458" spans="1:4">
      <c r="A458" s="479">
        <f>'[2]Plr List for OofP'!N395</f>
        <v>0</v>
      </c>
      <c r="B458" s="479"/>
      <c r="C458" s="479"/>
      <c r="D458" s="479"/>
    </row>
    <row r="459" spans="1:4">
      <c r="A459" s="479">
        <f>'[2]Plr List for OofP'!N396</f>
        <v>0</v>
      </c>
      <c r="B459" s="479"/>
      <c r="C459" s="479"/>
      <c r="D459" s="479"/>
    </row>
    <row r="460" spans="1:4">
      <c r="A460" s="479">
        <f>'[2]Plr List for OofP'!N397</f>
        <v>0</v>
      </c>
      <c r="B460" s="479"/>
      <c r="C460" s="479"/>
      <c r="D460" s="479"/>
    </row>
    <row r="461" spans="1:4">
      <c r="A461" s="479">
        <f>'[2]Plr List for OofP'!N398</f>
        <v>0</v>
      </c>
      <c r="B461" s="479"/>
      <c r="C461" s="479"/>
      <c r="D461" s="479"/>
    </row>
    <row r="462" spans="1:4">
      <c r="A462" s="479">
        <f>'[2]Plr List for OofP'!N399</f>
        <v>0</v>
      </c>
      <c r="B462" s="479"/>
      <c r="C462" s="479"/>
      <c r="D462" s="479"/>
    </row>
    <row r="463" spans="1:4">
      <c r="A463" s="479">
        <f>'[2]Plr List for OofP'!N400</f>
        <v>0</v>
      </c>
      <c r="B463" s="479"/>
      <c r="C463" s="479"/>
      <c r="D463" s="479"/>
    </row>
    <row r="464" spans="1:4">
      <c r="A464" s="479">
        <f>'[2]Plr List for OofP'!N401</f>
        <v>0</v>
      </c>
      <c r="B464" s="479"/>
      <c r="C464" s="479"/>
      <c r="D464" s="479"/>
    </row>
    <row r="465" spans="1:4">
      <c r="A465" s="479">
        <f>'[2]Plr List for OofP'!N402</f>
        <v>0</v>
      </c>
      <c r="B465" s="479"/>
      <c r="C465" s="479"/>
      <c r="D465" s="479"/>
    </row>
    <row r="466" spans="1:4">
      <c r="A466" s="479">
        <f>'[2]Plr List for OofP'!N403</f>
        <v>0</v>
      </c>
      <c r="B466" s="479"/>
      <c r="C466" s="479"/>
      <c r="D466" s="479"/>
    </row>
    <row r="467" spans="1:4">
      <c r="A467" s="479">
        <f>'[2]Plr List for OofP'!N404</f>
        <v>0</v>
      </c>
      <c r="B467" s="479"/>
      <c r="C467" s="479"/>
      <c r="D467" s="479"/>
    </row>
    <row r="468" spans="1:4">
      <c r="A468" s="479">
        <f>'[2]Plr List for OofP'!N405</f>
        <v>0</v>
      </c>
      <c r="B468" s="479"/>
      <c r="C468" s="479"/>
      <c r="D468" s="479"/>
    </row>
    <row r="469" spans="1:4">
      <c r="A469" s="479">
        <f>'[2]Plr List for OofP'!N406</f>
        <v>0</v>
      </c>
      <c r="B469" s="479"/>
      <c r="C469" s="479"/>
      <c r="D469" s="479"/>
    </row>
    <row r="470" spans="1:4">
      <c r="A470" s="479">
        <f>'[2]Plr List for OofP'!N407</f>
        <v>0</v>
      </c>
      <c r="B470" s="479"/>
      <c r="C470" s="479"/>
      <c r="D470" s="479"/>
    </row>
    <row r="471" spans="1:4">
      <c r="A471" s="479">
        <f>'[2]Plr List for OofP'!N408</f>
        <v>0</v>
      </c>
      <c r="B471" s="479"/>
      <c r="C471" s="479"/>
      <c r="D471" s="479"/>
    </row>
    <row r="472" spans="1:4">
      <c r="A472" s="479">
        <f>'[2]Plr List for OofP'!N409</f>
        <v>0</v>
      </c>
      <c r="B472" s="479"/>
      <c r="C472" s="479"/>
      <c r="D472" s="479"/>
    </row>
    <row r="473" spans="1:4">
      <c r="A473" s="479">
        <f>'[2]Plr List for OofP'!N410</f>
        <v>0</v>
      </c>
      <c r="B473" s="479"/>
      <c r="C473" s="479"/>
      <c r="D473" s="479"/>
    </row>
    <row r="474" spans="1:4">
      <c r="A474" s="479">
        <f>'[2]Plr List for OofP'!N411</f>
        <v>0</v>
      </c>
      <c r="B474" s="479"/>
      <c r="C474" s="479"/>
      <c r="D474" s="479"/>
    </row>
    <row r="475" spans="1:4">
      <c r="A475" s="479">
        <f>'[2]Plr List for OofP'!N412</f>
        <v>0</v>
      </c>
      <c r="B475" s="479"/>
      <c r="C475" s="479"/>
      <c r="D475" s="479"/>
    </row>
    <row r="476" spans="1:4">
      <c r="A476" s="479">
        <f>'[2]Plr List for OofP'!N413</f>
        <v>0</v>
      </c>
      <c r="B476" s="479"/>
      <c r="C476" s="479"/>
      <c r="D476" s="479"/>
    </row>
    <row r="477" spans="1:4">
      <c r="A477" s="479">
        <f>'[2]Plr List for OofP'!N414</f>
        <v>0</v>
      </c>
      <c r="B477" s="479"/>
      <c r="C477" s="479"/>
      <c r="D477" s="479"/>
    </row>
    <row r="478" spans="1:4">
      <c r="A478" s="479">
        <f>'[2]Plr List for OofP'!N415</f>
        <v>0</v>
      </c>
      <c r="B478" s="479"/>
      <c r="C478" s="479"/>
      <c r="D478" s="479"/>
    </row>
    <row r="479" spans="1:4">
      <c r="A479" s="479">
        <f>'[2]Plr List for OofP'!N416</f>
        <v>0</v>
      </c>
      <c r="B479" s="479"/>
      <c r="C479" s="479"/>
      <c r="D479" s="479"/>
    </row>
    <row r="480" spans="1:4">
      <c r="A480" s="479">
        <f>'[2]Plr List for OofP'!N417</f>
        <v>0</v>
      </c>
      <c r="B480" s="479"/>
      <c r="C480" s="479"/>
      <c r="D480" s="479"/>
    </row>
    <row r="481" spans="1:4">
      <c r="A481" s="479">
        <f>'[2]Plr List for OofP'!N418</f>
        <v>0</v>
      </c>
      <c r="B481" s="479"/>
      <c r="C481" s="479"/>
      <c r="D481" s="479"/>
    </row>
    <row r="482" spans="1:4">
      <c r="A482" s="479">
        <f>'[2]Plr List for OofP'!N419</f>
        <v>0</v>
      </c>
      <c r="B482" s="479"/>
      <c r="C482" s="479"/>
      <c r="D482" s="479"/>
    </row>
    <row r="483" spans="1:4">
      <c r="A483" s="479">
        <f>'[2]Plr List for OofP'!N420</f>
        <v>0</v>
      </c>
      <c r="B483" s="479"/>
      <c r="C483" s="479"/>
      <c r="D483" s="479"/>
    </row>
    <row r="484" spans="1:4">
      <c r="A484" s="479">
        <f>'[2]Plr List for OofP'!N421</f>
        <v>0</v>
      </c>
      <c r="B484" s="479"/>
      <c r="C484" s="479"/>
      <c r="D484" s="479"/>
    </row>
    <row r="485" spans="1:4">
      <c r="A485" s="479">
        <f>'[2]Plr List for OofP'!N422</f>
        <v>0</v>
      </c>
      <c r="B485" s="479"/>
      <c r="C485" s="479"/>
      <c r="D485" s="479"/>
    </row>
    <row r="486" spans="1:4">
      <c r="A486" s="479">
        <f>'[2]Plr List for OofP'!N423</f>
        <v>0</v>
      </c>
      <c r="B486" s="479"/>
      <c r="C486" s="479"/>
      <c r="D486" s="479"/>
    </row>
    <row r="487" spans="1:4">
      <c r="A487" s="479">
        <f>'[2]Plr List for OofP'!N424</f>
        <v>0</v>
      </c>
      <c r="B487" s="479"/>
      <c r="C487" s="479"/>
      <c r="D487" s="479"/>
    </row>
    <row r="488" spans="1:4">
      <c r="A488" s="479">
        <f>'[2]Plr List for OofP'!N425</f>
        <v>0</v>
      </c>
      <c r="B488" s="479"/>
      <c r="C488" s="479"/>
      <c r="D488" s="479"/>
    </row>
    <row r="489" spans="1:4">
      <c r="A489" s="479">
        <f>'[2]Plr List for OofP'!N426</f>
        <v>0</v>
      </c>
      <c r="B489" s="479"/>
      <c r="C489" s="479"/>
      <c r="D489" s="479"/>
    </row>
    <row r="490" spans="1:4">
      <c r="A490" s="479">
        <f>'[2]Plr List for OofP'!N427</f>
        <v>0</v>
      </c>
      <c r="B490" s="479"/>
      <c r="C490" s="479"/>
      <c r="D490" s="479"/>
    </row>
    <row r="491" spans="1:4">
      <c r="A491" s="479">
        <f>'[2]Plr List for OofP'!N428</f>
        <v>0</v>
      </c>
      <c r="B491" s="479"/>
      <c r="C491" s="479"/>
      <c r="D491" s="479"/>
    </row>
    <row r="492" spans="1:4">
      <c r="A492" s="479">
        <f>'[2]Plr List for OofP'!N429</f>
        <v>0</v>
      </c>
      <c r="B492" s="479"/>
      <c r="C492" s="479"/>
      <c r="D492" s="479"/>
    </row>
    <row r="493" spans="1:4">
      <c r="A493" s="479">
        <f>'[2]Plr List for OofP'!N430</f>
        <v>0</v>
      </c>
      <c r="B493" s="479"/>
      <c r="C493" s="479"/>
      <c r="D493" s="479"/>
    </row>
    <row r="494" spans="1:4">
      <c r="A494" s="479">
        <f>'[2]Plr List for OofP'!N431</f>
        <v>0</v>
      </c>
      <c r="B494" s="479"/>
      <c r="C494" s="479"/>
      <c r="D494" s="479"/>
    </row>
    <row r="495" spans="1:4">
      <c r="A495" s="479">
        <f>'[2]Plr List for OofP'!N432</f>
        <v>0</v>
      </c>
      <c r="B495" s="479"/>
      <c r="C495" s="479"/>
      <c r="D495" s="479"/>
    </row>
    <row r="496" spans="1:4">
      <c r="A496" s="479">
        <f>'[2]Plr List for OofP'!N433</f>
        <v>0</v>
      </c>
      <c r="B496" s="479"/>
      <c r="C496" s="479"/>
      <c r="D496" s="479"/>
    </row>
    <row r="497" spans="1:4">
      <c r="A497" s="479">
        <f>'[2]Plr List for OofP'!N434</f>
        <v>0</v>
      </c>
      <c r="B497" s="479"/>
      <c r="C497" s="479"/>
      <c r="D497" s="479"/>
    </row>
    <row r="498" spans="1:4">
      <c r="A498" s="479">
        <f>'[2]Plr List for OofP'!N435</f>
        <v>0</v>
      </c>
      <c r="B498" s="479"/>
      <c r="C498" s="479"/>
      <c r="D498" s="479"/>
    </row>
    <row r="499" spans="1:4">
      <c r="A499" s="479">
        <f>'[2]Plr List for OofP'!N436</f>
        <v>0</v>
      </c>
      <c r="B499" s="479"/>
      <c r="C499" s="479"/>
      <c r="D499" s="479"/>
    </row>
    <row r="500" spans="1:4">
      <c r="A500" s="479">
        <f>'[2]Plr List for OofP'!N437</f>
        <v>0</v>
      </c>
      <c r="B500" s="479"/>
      <c r="C500" s="479"/>
      <c r="D500" s="479"/>
    </row>
    <row r="501" spans="1:4">
      <c r="A501" s="479">
        <f>'[2]Plr List for OofP'!N438</f>
        <v>0</v>
      </c>
      <c r="B501" s="479"/>
      <c r="C501" s="479"/>
      <c r="D501" s="479"/>
    </row>
    <row r="502" spans="1:4">
      <c r="A502" s="479">
        <f>'[2]Plr List for OofP'!N439</f>
        <v>0</v>
      </c>
      <c r="B502" s="479"/>
      <c r="C502" s="479"/>
      <c r="D502" s="479"/>
    </row>
    <row r="503" spans="1:4">
      <c r="A503" s="479">
        <f>'[2]Plr List for OofP'!N440</f>
        <v>0</v>
      </c>
      <c r="B503" s="479"/>
      <c r="C503" s="479"/>
      <c r="D503" s="479"/>
    </row>
    <row r="504" spans="1:4">
      <c r="A504" s="479">
        <f>'[2]Plr List for OofP'!N441</f>
        <v>0</v>
      </c>
      <c r="B504" s="479"/>
      <c r="C504" s="479"/>
      <c r="D504" s="479"/>
    </row>
    <row r="505" spans="1:4">
      <c r="A505" s="479">
        <f>'[2]Plr List for OofP'!N442</f>
        <v>0</v>
      </c>
      <c r="B505" s="479"/>
      <c r="C505" s="479"/>
      <c r="D505" s="479"/>
    </row>
    <row r="506" spans="1:4">
      <c r="A506" s="479">
        <f>'[2]Plr List for OofP'!N443</f>
        <v>0</v>
      </c>
      <c r="B506" s="479"/>
      <c r="C506" s="479"/>
      <c r="D506" s="479"/>
    </row>
    <row r="507" spans="1:4">
      <c r="A507" s="479">
        <f>'[2]Plr List for OofP'!N444</f>
        <v>0</v>
      </c>
      <c r="B507" s="479"/>
      <c r="C507" s="479"/>
      <c r="D507" s="479"/>
    </row>
    <row r="508" spans="1:4">
      <c r="A508" s="479">
        <f>'[2]Plr List for OofP'!N445</f>
        <v>0</v>
      </c>
      <c r="B508" s="479"/>
      <c r="C508" s="479"/>
      <c r="D508" s="479"/>
    </row>
    <row r="509" spans="1:4">
      <c r="A509" s="479">
        <f>'[2]Plr List for OofP'!N446</f>
        <v>0</v>
      </c>
      <c r="B509" s="479"/>
      <c r="C509" s="479"/>
      <c r="D509" s="479"/>
    </row>
    <row r="510" spans="1:4">
      <c r="A510" s="479">
        <f>'[2]Plr List for OofP'!N447</f>
        <v>0</v>
      </c>
      <c r="B510" s="479"/>
      <c r="C510" s="479"/>
      <c r="D510" s="479"/>
    </row>
    <row r="511" spans="1:4">
      <c r="A511" s="479">
        <f>'[2]Plr List for OofP'!N448</f>
        <v>0</v>
      </c>
      <c r="B511" s="479"/>
      <c r="C511" s="479"/>
      <c r="D511" s="479"/>
    </row>
    <row r="512" spans="1:4">
      <c r="A512" s="479">
        <f>'[2]Plr List for OofP'!N449</f>
        <v>0</v>
      </c>
      <c r="B512" s="479"/>
      <c r="C512" s="479"/>
      <c r="D512" s="479"/>
    </row>
    <row r="513" spans="1:4">
      <c r="A513" s="479">
        <f>'[2]Plr List for OofP'!N450</f>
        <v>0</v>
      </c>
      <c r="B513" s="479"/>
      <c r="C513" s="479"/>
      <c r="D513" s="479"/>
    </row>
    <row r="514" spans="1:4">
      <c r="A514" s="479">
        <f>'[2]Plr List for OofP'!N451</f>
        <v>0</v>
      </c>
      <c r="B514" s="479"/>
      <c r="C514" s="479"/>
      <c r="D514" s="479"/>
    </row>
    <row r="515" spans="1:4">
      <c r="A515" s="479">
        <f>'[2]Plr List for OofP'!N452</f>
        <v>0</v>
      </c>
      <c r="B515" s="479"/>
      <c r="C515" s="479"/>
      <c r="D515" s="479"/>
    </row>
    <row r="516" spans="1:4">
      <c r="A516" s="479">
        <f>'[2]Plr List for OofP'!N453</f>
        <v>0</v>
      </c>
      <c r="B516" s="479"/>
      <c r="C516" s="479"/>
      <c r="D516" s="479"/>
    </row>
    <row r="517" spans="1:4">
      <c r="A517" s="479">
        <f>'[2]Plr List for OofP'!N454</f>
        <v>0</v>
      </c>
      <c r="B517" s="479"/>
      <c r="C517" s="479"/>
      <c r="D517" s="479"/>
    </row>
    <row r="518" spans="1:4">
      <c r="A518" s="479">
        <f>'[2]Plr List for OofP'!N455</f>
        <v>0</v>
      </c>
      <c r="B518" s="479"/>
      <c r="C518" s="479"/>
      <c r="D518" s="479"/>
    </row>
    <row r="519" spans="1:4">
      <c r="A519" s="479">
        <f>'[2]Plr List for OofP'!N456</f>
        <v>0</v>
      </c>
      <c r="B519" s="479"/>
      <c r="C519" s="479"/>
      <c r="D519" s="479"/>
    </row>
    <row r="520" spans="1:4">
      <c r="A520" s="479">
        <f>'[2]Plr List for OofP'!N457</f>
        <v>0</v>
      </c>
      <c r="B520" s="479"/>
      <c r="C520" s="479"/>
      <c r="D520" s="479"/>
    </row>
    <row r="521" spans="1:4">
      <c r="A521" s="479">
        <f>'[2]Plr List for OofP'!N458</f>
        <v>0</v>
      </c>
      <c r="B521" s="479"/>
      <c r="C521" s="479"/>
      <c r="D521" s="479"/>
    </row>
    <row r="522" spans="1:4">
      <c r="A522" s="479">
        <f>'[2]Plr List for OofP'!N459</f>
        <v>0</v>
      </c>
      <c r="B522" s="479"/>
      <c r="C522" s="479"/>
      <c r="D522" s="479"/>
    </row>
    <row r="523" spans="1:4">
      <c r="A523" s="479">
        <f>'[2]Plr List for OofP'!N460</f>
        <v>0</v>
      </c>
      <c r="B523" s="479"/>
      <c r="C523" s="479"/>
      <c r="D523" s="479"/>
    </row>
    <row r="524" spans="1:4">
      <c r="A524" s="479">
        <f>'[2]Plr List for OofP'!N461</f>
        <v>0</v>
      </c>
      <c r="B524" s="479"/>
      <c r="C524" s="479"/>
      <c r="D524" s="479"/>
    </row>
    <row r="525" spans="1:4">
      <c r="A525" s="479">
        <f>'[2]Plr List for OofP'!N462</f>
        <v>0</v>
      </c>
      <c r="B525" s="479"/>
      <c r="C525" s="479"/>
      <c r="D525" s="479"/>
    </row>
    <row r="526" spans="1:4">
      <c r="A526" s="479">
        <f>'[2]Plr List for OofP'!N463</f>
        <v>0</v>
      </c>
      <c r="B526" s="479"/>
      <c r="C526" s="479"/>
      <c r="D526" s="479"/>
    </row>
    <row r="527" spans="1:4">
      <c r="A527" s="479">
        <f>'[2]Plr List for OofP'!N464</f>
        <v>0</v>
      </c>
      <c r="B527" s="479"/>
      <c r="C527" s="479"/>
      <c r="D527" s="479"/>
    </row>
    <row r="528" spans="1:4">
      <c r="A528" s="479">
        <f>'[2]Plr List for OofP'!N465</f>
        <v>0</v>
      </c>
      <c r="B528" s="479"/>
      <c r="C528" s="479"/>
      <c r="D528" s="479"/>
    </row>
    <row r="529" spans="1:4">
      <c r="A529" s="479">
        <f>'[2]Plr List for OofP'!N466</f>
        <v>0</v>
      </c>
      <c r="B529" s="479"/>
      <c r="C529" s="479"/>
      <c r="D529" s="479"/>
    </row>
    <row r="530" spans="1:4">
      <c r="A530" s="479">
        <f>'[2]Plr List for OofP'!N467</f>
        <v>0</v>
      </c>
      <c r="B530" s="479"/>
      <c r="C530" s="479"/>
      <c r="D530" s="479"/>
    </row>
    <row r="531" spans="1:4">
      <c r="A531" s="479">
        <f>'[2]Plr List for OofP'!N468</f>
        <v>0</v>
      </c>
      <c r="B531" s="479"/>
      <c r="C531" s="479"/>
      <c r="D531" s="479"/>
    </row>
    <row r="532" spans="1:4">
      <c r="A532" s="479">
        <f>'[2]Plr List for OofP'!N469</f>
        <v>0</v>
      </c>
      <c r="B532" s="479"/>
      <c r="C532" s="479"/>
      <c r="D532" s="479"/>
    </row>
    <row r="533" spans="1:4">
      <c r="A533" s="479">
        <f>'[2]Plr List for OofP'!N470</f>
        <v>0</v>
      </c>
      <c r="B533" s="479"/>
      <c r="C533" s="479"/>
      <c r="D533" s="479"/>
    </row>
    <row r="534" spans="1:4">
      <c r="A534" s="479">
        <f>'[2]Plr List for OofP'!N471</f>
        <v>0</v>
      </c>
      <c r="B534" s="479"/>
      <c r="C534" s="479"/>
      <c r="D534" s="479"/>
    </row>
    <row r="535" spans="1:4">
      <c r="A535" s="479">
        <f>'[2]Plr List for OofP'!N472</f>
        <v>0</v>
      </c>
      <c r="B535" s="479"/>
      <c r="C535" s="479"/>
      <c r="D535" s="479"/>
    </row>
    <row r="536" spans="1:4">
      <c r="A536" s="479">
        <f>'[2]Plr List for OofP'!N473</f>
        <v>0</v>
      </c>
      <c r="B536" s="479"/>
      <c r="C536" s="479"/>
      <c r="D536" s="479"/>
    </row>
    <row r="537" spans="1:4">
      <c r="A537" s="479">
        <f>'[2]Plr List for OofP'!N474</f>
        <v>0</v>
      </c>
      <c r="B537" s="479"/>
      <c r="C537" s="479"/>
      <c r="D537" s="479"/>
    </row>
    <row r="538" spans="1:4">
      <c r="A538" s="479">
        <f>'[2]Plr List for OofP'!N475</f>
        <v>0</v>
      </c>
      <c r="B538" s="479"/>
      <c r="C538" s="479"/>
      <c r="D538" s="479"/>
    </row>
    <row r="539" spans="1:4">
      <c r="A539" s="479">
        <f>'[2]Plr List for OofP'!N476</f>
        <v>0</v>
      </c>
      <c r="B539" s="479"/>
      <c r="C539" s="479"/>
      <c r="D539" s="479"/>
    </row>
    <row r="540" spans="1:4">
      <c r="A540" s="479">
        <f>'[2]Plr List for OofP'!N477</f>
        <v>0</v>
      </c>
      <c r="B540" s="479"/>
      <c r="C540" s="479"/>
      <c r="D540" s="479"/>
    </row>
    <row r="541" spans="1:4">
      <c r="A541" s="479">
        <f>'[2]Plr List for OofP'!N478</f>
        <v>0</v>
      </c>
      <c r="B541" s="479"/>
      <c r="C541" s="479"/>
      <c r="D541" s="479"/>
    </row>
    <row r="542" spans="1:4">
      <c r="A542" s="479">
        <f>'[2]Plr List for OofP'!N479</f>
        <v>0</v>
      </c>
      <c r="B542" s="479"/>
      <c r="C542" s="479"/>
      <c r="D542" s="479"/>
    </row>
    <row r="543" spans="1:4">
      <c r="A543" s="479">
        <f>'[2]Plr List for OofP'!N480</f>
        <v>0</v>
      </c>
      <c r="B543" s="479"/>
      <c r="C543" s="479"/>
      <c r="D543" s="479"/>
    </row>
    <row r="544" spans="1:4">
      <c r="A544" s="479">
        <f>'[2]Plr List for OofP'!N481</f>
        <v>0</v>
      </c>
      <c r="B544" s="479"/>
      <c r="C544" s="479"/>
      <c r="D544" s="479"/>
    </row>
    <row r="545" spans="1:4">
      <c r="A545" s="479">
        <f>'[2]Plr List for OofP'!N482</f>
        <v>0</v>
      </c>
      <c r="B545" s="479"/>
      <c r="C545" s="479"/>
      <c r="D545" s="479"/>
    </row>
    <row r="546" spans="1:4">
      <c r="A546" s="479">
        <f>'[2]Plr List for OofP'!N483</f>
        <v>0</v>
      </c>
      <c r="B546" s="479"/>
      <c r="C546" s="479"/>
      <c r="D546" s="479"/>
    </row>
    <row r="547" spans="1:4">
      <c r="A547" s="479">
        <f>'[2]Plr List for OofP'!N484</f>
        <v>0</v>
      </c>
      <c r="B547" s="479"/>
      <c r="C547" s="479"/>
      <c r="D547" s="479"/>
    </row>
    <row r="548" spans="1:4">
      <c r="A548" s="479">
        <f>'[2]Plr List for OofP'!N485</f>
        <v>0</v>
      </c>
      <c r="B548" s="479"/>
      <c r="C548" s="479"/>
      <c r="D548" s="479"/>
    </row>
    <row r="549" spans="1:4">
      <c r="A549" s="479">
        <f>'[2]Plr List for OofP'!N486</f>
        <v>0</v>
      </c>
      <c r="B549" s="479"/>
      <c r="C549" s="479"/>
      <c r="D549" s="479"/>
    </row>
    <row r="550" spans="1:4">
      <c r="A550" s="479">
        <f>'[2]Plr List for OofP'!N487</f>
        <v>0</v>
      </c>
      <c r="B550" s="479"/>
      <c r="C550" s="479"/>
      <c r="D550" s="479"/>
    </row>
    <row r="551" spans="1:4">
      <c r="A551" s="479">
        <f>'[2]Plr List for OofP'!N488</f>
        <v>0</v>
      </c>
      <c r="B551" s="479"/>
      <c r="C551" s="479"/>
      <c r="D551" s="479"/>
    </row>
    <row r="552" spans="1:4">
      <c r="A552" s="479">
        <f>'[2]Plr List for OofP'!N489</f>
        <v>0</v>
      </c>
      <c r="B552" s="479"/>
      <c r="C552" s="479"/>
      <c r="D552" s="479"/>
    </row>
    <row r="553" spans="1:4">
      <c r="A553" s="479">
        <f>'[2]Plr List for OofP'!N490</f>
        <v>0</v>
      </c>
      <c r="B553" s="479"/>
      <c r="C553" s="479"/>
      <c r="D553" s="479"/>
    </row>
    <row r="554" spans="1:4">
      <c r="A554" s="479">
        <f>'[2]Plr List for OofP'!N491</f>
        <v>0</v>
      </c>
      <c r="B554" s="479"/>
      <c r="C554" s="479"/>
      <c r="D554" s="479"/>
    </row>
    <row r="555" spans="1:4">
      <c r="A555" s="479">
        <f>'[2]Plr List for OofP'!N492</f>
        <v>0</v>
      </c>
      <c r="B555" s="479"/>
      <c r="C555" s="479"/>
      <c r="D555" s="479"/>
    </row>
    <row r="556" spans="1:4">
      <c r="A556" s="479">
        <f>'[2]Plr List for OofP'!N493</f>
        <v>0</v>
      </c>
      <c r="B556" s="479"/>
      <c r="C556" s="479"/>
      <c r="D556" s="479"/>
    </row>
    <row r="557" spans="1:4">
      <c r="A557" s="479">
        <f>'[2]Plr List for OofP'!N494</f>
        <v>0</v>
      </c>
      <c r="B557" s="479"/>
      <c r="C557" s="479"/>
      <c r="D557" s="479"/>
    </row>
    <row r="558" spans="1:4">
      <c r="A558" s="479">
        <f>'[2]Plr List for OofP'!N495</f>
        <v>0</v>
      </c>
      <c r="B558" s="479"/>
      <c r="C558" s="479"/>
      <c r="D558" s="479"/>
    </row>
    <row r="559" spans="1:4">
      <c r="A559" s="479">
        <f>'[2]Plr List for OofP'!N496</f>
        <v>0</v>
      </c>
      <c r="B559" s="479"/>
      <c r="C559" s="479"/>
      <c r="D559" s="479"/>
    </row>
    <row r="560" spans="1:4">
      <c r="A560" s="479">
        <f>'[2]Plr List for OofP'!N497</f>
        <v>0</v>
      </c>
      <c r="B560" s="479"/>
      <c r="C560" s="479"/>
      <c r="D560" s="479"/>
    </row>
    <row r="561" spans="1:4">
      <c r="A561" s="479">
        <f>'[2]Plr List for OofP'!N498</f>
        <v>0</v>
      </c>
      <c r="B561" s="479"/>
      <c r="C561" s="479"/>
      <c r="D561" s="479"/>
    </row>
    <row r="562" spans="1:4">
      <c r="A562" s="479">
        <f>'[2]Plr List for OofP'!N499</f>
        <v>0</v>
      </c>
      <c r="B562" s="479"/>
      <c r="C562" s="479"/>
      <c r="D562" s="479"/>
    </row>
    <row r="563" spans="1:4">
      <c r="A563" s="479">
        <f>'[2]Plr List for OofP'!N500</f>
        <v>0</v>
      </c>
      <c r="B563" s="479"/>
      <c r="C563" s="479"/>
      <c r="D563" s="479"/>
    </row>
    <row r="564" spans="1:4">
      <c r="A564" s="479">
        <f>'[2]Plr List for OofP'!N501</f>
        <v>0</v>
      </c>
      <c r="B564" s="479"/>
      <c r="C564" s="479"/>
      <c r="D564" s="479"/>
    </row>
    <row r="565" spans="1:4">
      <c r="A565" s="479">
        <f>'[2]Plr List for OofP'!N502</f>
        <v>0</v>
      </c>
      <c r="B565" s="479"/>
      <c r="C565" s="479"/>
      <c r="D565" s="479"/>
    </row>
    <row r="566" spans="1:4">
      <c r="A566" s="479">
        <f>'[2]Plr List for OofP'!N503</f>
        <v>0</v>
      </c>
      <c r="B566" s="479"/>
      <c r="C566" s="479"/>
      <c r="D566" s="479"/>
    </row>
    <row r="567" spans="1:4">
      <c r="A567" s="479">
        <f>'[2]Plr List for OofP'!N504</f>
        <v>0</v>
      </c>
      <c r="B567" s="479"/>
      <c r="C567" s="479"/>
      <c r="D567" s="479"/>
    </row>
    <row r="568" spans="1:4">
      <c r="A568" s="479">
        <f>'[2]Plr List for OofP'!N505</f>
        <v>0</v>
      </c>
      <c r="B568" s="479"/>
      <c r="C568" s="479"/>
      <c r="D568" s="479"/>
    </row>
    <row r="569" spans="1:4">
      <c r="A569" s="479">
        <f>'[2]Plr List for OofP'!N506</f>
        <v>0</v>
      </c>
      <c r="B569" s="479"/>
      <c r="C569" s="479"/>
      <c r="D569" s="479"/>
    </row>
    <row r="570" spans="1:4">
      <c r="A570" s="479">
        <f>'[2]Plr List for OofP'!N507</f>
        <v>0</v>
      </c>
      <c r="B570" s="479"/>
      <c r="C570" s="479"/>
      <c r="D570" s="479"/>
    </row>
    <row r="571" spans="1:4">
      <c r="A571" s="479">
        <f>'[2]Plr List for OofP'!N508</f>
        <v>0</v>
      </c>
      <c r="B571" s="479"/>
      <c r="C571" s="479"/>
      <c r="D571" s="479"/>
    </row>
    <row r="572" spans="1:4">
      <c r="A572" s="479">
        <f>'[2]Plr List for OofP'!N509</f>
        <v>0</v>
      </c>
      <c r="B572" s="479"/>
      <c r="C572" s="479"/>
      <c r="D572" s="479"/>
    </row>
    <row r="573" spans="1:4">
      <c r="A573" s="479">
        <f>'[2]Plr List for OofP'!N510</f>
        <v>0</v>
      </c>
      <c r="B573" s="479"/>
      <c r="C573" s="479"/>
      <c r="D573" s="479"/>
    </row>
    <row r="574" spans="1:4">
      <c r="A574" s="479">
        <f>'[2]Plr List for OofP'!N511</f>
        <v>0</v>
      </c>
      <c r="B574" s="479"/>
      <c r="C574" s="479"/>
      <c r="D574" s="479"/>
    </row>
    <row r="575" spans="1:4">
      <c r="A575" s="479">
        <f>'[2]Plr List for OofP'!N512</f>
        <v>0</v>
      </c>
      <c r="B575" s="479"/>
      <c r="C575" s="479"/>
      <c r="D575" s="479"/>
    </row>
    <row r="576" spans="1:4">
      <c r="A576" s="479">
        <f>'[2]Plr List for OofP'!N513</f>
        <v>0</v>
      </c>
      <c r="B576" s="479"/>
      <c r="C576" s="479"/>
      <c r="D576" s="479"/>
    </row>
    <row r="577" spans="1:4">
      <c r="A577" s="479">
        <f>'[2]Plr List for OofP'!N514</f>
        <v>0</v>
      </c>
      <c r="B577" s="479"/>
      <c r="C577" s="479"/>
      <c r="D577" s="479"/>
    </row>
    <row r="578" spans="1:4">
      <c r="A578" s="479">
        <f>'[2]Plr List for OofP'!N515</f>
        <v>0</v>
      </c>
      <c r="B578" s="479"/>
      <c r="C578" s="479"/>
      <c r="D578" s="479"/>
    </row>
    <row r="579" spans="1:4">
      <c r="A579" s="479">
        <f>'[2]Plr List for OofP'!N516</f>
        <v>0</v>
      </c>
      <c r="B579" s="479"/>
      <c r="C579" s="479"/>
      <c r="D579" s="479"/>
    </row>
    <row r="580" spans="1:4">
      <c r="A580" s="479">
        <f>'[2]Plr List for OofP'!N517</f>
        <v>0</v>
      </c>
      <c r="B580" s="479"/>
      <c r="C580" s="479"/>
      <c r="D580" s="479"/>
    </row>
    <row r="581" spans="1:4">
      <c r="A581" s="479">
        <f>'[2]Plr List for OofP'!N518</f>
        <v>0</v>
      </c>
      <c r="B581" s="479"/>
      <c r="C581" s="479"/>
      <c r="D581" s="479"/>
    </row>
  </sheetData>
  <printOptions horizontalCentered="1"/>
  <pageMargins left="0.35" right="0.35" top="0.39" bottom="0.39" header="0" footer="0"/>
  <pageSetup paperSize="9" scale="98" orientation="landscape" horizontalDpi="4294967293"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x14:formula1>
            <xm:f>$A$70:$A$581</xm:f>
          </x14:formula1>
          <xm:sqref>B46:F47 IX46:JB47 ST46:SX47 ACP46:ACT47 AML46:AMP47 AWH46:AWL47 BGD46:BGH47 BPZ46:BQD47 BZV46:BZZ47 CJR46:CJV47 CTN46:CTR47 DDJ46:DDN47 DNF46:DNJ47 DXB46:DXF47 EGX46:EHB47 EQT46:EQX47 FAP46:FAT47 FKL46:FKP47 FUH46:FUL47 GED46:GEH47 GNZ46:GOD47 GXV46:GXZ47 HHR46:HHV47 HRN46:HRR47 IBJ46:IBN47 ILF46:ILJ47 IVB46:IVF47 JEX46:JFB47 JOT46:JOX47 JYP46:JYT47 KIL46:KIP47 KSH46:KSL47 LCD46:LCH47 LLZ46:LMD47 LVV46:LVZ47 MFR46:MFV47 MPN46:MPR47 MZJ46:MZN47 NJF46:NJJ47 NTB46:NTF47 OCX46:ODB47 OMT46:OMX47 OWP46:OWT47 PGL46:PGP47 PQH46:PQL47 QAD46:QAH47 QJZ46:QKD47 QTV46:QTZ47 RDR46:RDV47 RNN46:RNR47 RXJ46:RXN47 SHF46:SHJ47 SRB46:SRF47 TAX46:TBB47 TKT46:TKX47 TUP46:TUT47 UEL46:UEP47 UOH46:UOL47 UYD46:UYH47 VHZ46:VID47 VRV46:VRZ47 WBR46:WBV47 WLN46:WLR47 WVJ46:WVN47 B65582:F65583 IX65582:JB65583 ST65582:SX65583 ACP65582:ACT65583 AML65582:AMP65583 AWH65582:AWL65583 BGD65582:BGH65583 BPZ65582:BQD65583 BZV65582:BZZ65583 CJR65582:CJV65583 CTN65582:CTR65583 DDJ65582:DDN65583 DNF65582:DNJ65583 DXB65582:DXF65583 EGX65582:EHB65583 EQT65582:EQX65583 FAP65582:FAT65583 FKL65582:FKP65583 FUH65582:FUL65583 GED65582:GEH65583 GNZ65582:GOD65583 GXV65582:GXZ65583 HHR65582:HHV65583 HRN65582:HRR65583 IBJ65582:IBN65583 ILF65582:ILJ65583 IVB65582:IVF65583 JEX65582:JFB65583 JOT65582:JOX65583 JYP65582:JYT65583 KIL65582:KIP65583 KSH65582:KSL65583 LCD65582:LCH65583 LLZ65582:LMD65583 LVV65582:LVZ65583 MFR65582:MFV65583 MPN65582:MPR65583 MZJ65582:MZN65583 NJF65582:NJJ65583 NTB65582:NTF65583 OCX65582:ODB65583 OMT65582:OMX65583 OWP65582:OWT65583 PGL65582:PGP65583 PQH65582:PQL65583 QAD65582:QAH65583 QJZ65582:QKD65583 QTV65582:QTZ65583 RDR65582:RDV65583 RNN65582:RNR65583 RXJ65582:RXN65583 SHF65582:SHJ65583 SRB65582:SRF65583 TAX65582:TBB65583 TKT65582:TKX65583 TUP65582:TUT65583 UEL65582:UEP65583 UOH65582:UOL65583 UYD65582:UYH65583 VHZ65582:VID65583 VRV65582:VRZ65583 WBR65582:WBV65583 WLN65582:WLR65583 WVJ65582:WVN65583 B131118:F131119 IX131118:JB131119 ST131118:SX131119 ACP131118:ACT131119 AML131118:AMP131119 AWH131118:AWL131119 BGD131118:BGH131119 BPZ131118:BQD131119 BZV131118:BZZ131119 CJR131118:CJV131119 CTN131118:CTR131119 DDJ131118:DDN131119 DNF131118:DNJ131119 DXB131118:DXF131119 EGX131118:EHB131119 EQT131118:EQX131119 FAP131118:FAT131119 FKL131118:FKP131119 FUH131118:FUL131119 GED131118:GEH131119 GNZ131118:GOD131119 GXV131118:GXZ131119 HHR131118:HHV131119 HRN131118:HRR131119 IBJ131118:IBN131119 ILF131118:ILJ131119 IVB131118:IVF131119 JEX131118:JFB131119 JOT131118:JOX131119 JYP131118:JYT131119 KIL131118:KIP131119 KSH131118:KSL131119 LCD131118:LCH131119 LLZ131118:LMD131119 LVV131118:LVZ131119 MFR131118:MFV131119 MPN131118:MPR131119 MZJ131118:MZN131119 NJF131118:NJJ131119 NTB131118:NTF131119 OCX131118:ODB131119 OMT131118:OMX131119 OWP131118:OWT131119 PGL131118:PGP131119 PQH131118:PQL131119 QAD131118:QAH131119 QJZ131118:QKD131119 QTV131118:QTZ131119 RDR131118:RDV131119 RNN131118:RNR131119 RXJ131118:RXN131119 SHF131118:SHJ131119 SRB131118:SRF131119 TAX131118:TBB131119 TKT131118:TKX131119 TUP131118:TUT131119 UEL131118:UEP131119 UOH131118:UOL131119 UYD131118:UYH131119 VHZ131118:VID131119 VRV131118:VRZ131119 WBR131118:WBV131119 WLN131118:WLR131119 WVJ131118:WVN131119 B196654:F196655 IX196654:JB196655 ST196654:SX196655 ACP196654:ACT196655 AML196654:AMP196655 AWH196654:AWL196655 BGD196654:BGH196655 BPZ196654:BQD196655 BZV196654:BZZ196655 CJR196654:CJV196655 CTN196654:CTR196655 DDJ196654:DDN196655 DNF196654:DNJ196655 DXB196654:DXF196655 EGX196654:EHB196655 EQT196654:EQX196655 FAP196654:FAT196655 FKL196654:FKP196655 FUH196654:FUL196655 GED196654:GEH196655 GNZ196654:GOD196655 GXV196654:GXZ196655 HHR196654:HHV196655 HRN196654:HRR196655 IBJ196654:IBN196655 ILF196654:ILJ196655 IVB196654:IVF196655 JEX196654:JFB196655 JOT196654:JOX196655 JYP196654:JYT196655 KIL196654:KIP196655 KSH196654:KSL196655 LCD196654:LCH196655 LLZ196654:LMD196655 LVV196654:LVZ196655 MFR196654:MFV196655 MPN196654:MPR196655 MZJ196654:MZN196655 NJF196654:NJJ196655 NTB196654:NTF196655 OCX196654:ODB196655 OMT196654:OMX196655 OWP196654:OWT196655 PGL196654:PGP196655 PQH196654:PQL196655 QAD196654:QAH196655 QJZ196654:QKD196655 QTV196654:QTZ196655 RDR196654:RDV196655 RNN196654:RNR196655 RXJ196654:RXN196655 SHF196654:SHJ196655 SRB196654:SRF196655 TAX196654:TBB196655 TKT196654:TKX196655 TUP196654:TUT196655 UEL196654:UEP196655 UOH196654:UOL196655 UYD196654:UYH196655 VHZ196654:VID196655 VRV196654:VRZ196655 WBR196654:WBV196655 WLN196654:WLR196655 WVJ196654:WVN196655 B262190:F262191 IX262190:JB262191 ST262190:SX262191 ACP262190:ACT262191 AML262190:AMP262191 AWH262190:AWL262191 BGD262190:BGH262191 BPZ262190:BQD262191 BZV262190:BZZ262191 CJR262190:CJV262191 CTN262190:CTR262191 DDJ262190:DDN262191 DNF262190:DNJ262191 DXB262190:DXF262191 EGX262190:EHB262191 EQT262190:EQX262191 FAP262190:FAT262191 FKL262190:FKP262191 FUH262190:FUL262191 GED262190:GEH262191 GNZ262190:GOD262191 GXV262190:GXZ262191 HHR262190:HHV262191 HRN262190:HRR262191 IBJ262190:IBN262191 ILF262190:ILJ262191 IVB262190:IVF262191 JEX262190:JFB262191 JOT262190:JOX262191 JYP262190:JYT262191 KIL262190:KIP262191 KSH262190:KSL262191 LCD262190:LCH262191 LLZ262190:LMD262191 LVV262190:LVZ262191 MFR262190:MFV262191 MPN262190:MPR262191 MZJ262190:MZN262191 NJF262190:NJJ262191 NTB262190:NTF262191 OCX262190:ODB262191 OMT262190:OMX262191 OWP262190:OWT262191 PGL262190:PGP262191 PQH262190:PQL262191 QAD262190:QAH262191 QJZ262190:QKD262191 QTV262190:QTZ262191 RDR262190:RDV262191 RNN262190:RNR262191 RXJ262190:RXN262191 SHF262190:SHJ262191 SRB262190:SRF262191 TAX262190:TBB262191 TKT262190:TKX262191 TUP262190:TUT262191 UEL262190:UEP262191 UOH262190:UOL262191 UYD262190:UYH262191 VHZ262190:VID262191 VRV262190:VRZ262191 WBR262190:WBV262191 WLN262190:WLR262191 WVJ262190:WVN262191 B327726:F327727 IX327726:JB327727 ST327726:SX327727 ACP327726:ACT327727 AML327726:AMP327727 AWH327726:AWL327727 BGD327726:BGH327727 BPZ327726:BQD327727 BZV327726:BZZ327727 CJR327726:CJV327727 CTN327726:CTR327727 DDJ327726:DDN327727 DNF327726:DNJ327727 DXB327726:DXF327727 EGX327726:EHB327727 EQT327726:EQX327727 FAP327726:FAT327727 FKL327726:FKP327727 FUH327726:FUL327727 GED327726:GEH327727 GNZ327726:GOD327727 GXV327726:GXZ327727 HHR327726:HHV327727 HRN327726:HRR327727 IBJ327726:IBN327727 ILF327726:ILJ327727 IVB327726:IVF327727 JEX327726:JFB327727 JOT327726:JOX327727 JYP327726:JYT327727 KIL327726:KIP327727 KSH327726:KSL327727 LCD327726:LCH327727 LLZ327726:LMD327727 LVV327726:LVZ327727 MFR327726:MFV327727 MPN327726:MPR327727 MZJ327726:MZN327727 NJF327726:NJJ327727 NTB327726:NTF327727 OCX327726:ODB327727 OMT327726:OMX327727 OWP327726:OWT327727 PGL327726:PGP327727 PQH327726:PQL327727 QAD327726:QAH327727 QJZ327726:QKD327727 QTV327726:QTZ327727 RDR327726:RDV327727 RNN327726:RNR327727 RXJ327726:RXN327727 SHF327726:SHJ327727 SRB327726:SRF327727 TAX327726:TBB327727 TKT327726:TKX327727 TUP327726:TUT327727 UEL327726:UEP327727 UOH327726:UOL327727 UYD327726:UYH327727 VHZ327726:VID327727 VRV327726:VRZ327727 WBR327726:WBV327727 WLN327726:WLR327727 WVJ327726:WVN327727 B393262:F393263 IX393262:JB393263 ST393262:SX393263 ACP393262:ACT393263 AML393262:AMP393263 AWH393262:AWL393263 BGD393262:BGH393263 BPZ393262:BQD393263 BZV393262:BZZ393263 CJR393262:CJV393263 CTN393262:CTR393263 DDJ393262:DDN393263 DNF393262:DNJ393263 DXB393262:DXF393263 EGX393262:EHB393263 EQT393262:EQX393263 FAP393262:FAT393263 FKL393262:FKP393263 FUH393262:FUL393263 GED393262:GEH393263 GNZ393262:GOD393263 GXV393262:GXZ393263 HHR393262:HHV393263 HRN393262:HRR393263 IBJ393262:IBN393263 ILF393262:ILJ393263 IVB393262:IVF393263 JEX393262:JFB393263 JOT393262:JOX393263 JYP393262:JYT393263 KIL393262:KIP393263 KSH393262:KSL393263 LCD393262:LCH393263 LLZ393262:LMD393263 LVV393262:LVZ393263 MFR393262:MFV393263 MPN393262:MPR393263 MZJ393262:MZN393263 NJF393262:NJJ393263 NTB393262:NTF393263 OCX393262:ODB393263 OMT393262:OMX393263 OWP393262:OWT393263 PGL393262:PGP393263 PQH393262:PQL393263 QAD393262:QAH393263 QJZ393262:QKD393263 QTV393262:QTZ393263 RDR393262:RDV393263 RNN393262:RNR393263 RXJ393262:RXN393263 SHF393262:SHJ393263 SRB393262:SRF393263 TAX393262:TBB393263 TKT393262:TKX393263 TUP393262:TUT393263 UEL393262:UEP393263 UOH393262:UOL393263 UYD393262:UYH393263 VHZ393262:VID393263 VRV393262:VRZ393263 WBR393262:WBV393263 WLN393262:WLR393263 WVJ393262:WVN393263 B458798:F458799 IX458798:JB458799 ST458798:SX458799 ACP458798:ACT458799 AML458798:AMP458799 AWH458798:AWL458799 BGD458798:BGH458799 BPZ458798:BQD458799 BZV458798:BZZ458799 CJR458798:CJV458799 CTN458798:CTR458799 DDJ458798:DDN458799 DNF458798:DNJ458799 DXB458798:DXF458799 EGX458798:EHB458799 EQT458798:EQX458799 FAP458798:FAT458799 FKL458798:FKP458799 FUH458798:FUL458799 GED458798:GEH458799 GNZ458798:GOD458799 GXV458798:GXZ458799 HHR458798:HHV458799 HRN458798:HRR458799 IBJ458798:IBN458799 ILF458798:ILJ458799 IVB458798:IVF458799 JEX458798:JFB458799 JOT458798:JOX458799 JYP458798:JYT458799 KIL458798:KIP458799 KSH458798:KSL458799 LCD458798:LCH458799 LLZ458798:LMD458799 LVV458798:LVZ458799 MFR458798:MFV458799 MPN458798:MPR458799 MZJ458798:MZN458799 NJF458798:NJJ458799 NTB458798:NTF458799 OCX458798:ODB458799 OMT458798:OMX458799 OWP458798:OWT458799 PGL458798:PGP458799 PQH458798:PQL458799 QAD458798:QAH458799 QJZ458798:QKD458799 QTV458798:QTZ458799 RDR458798:RDV458799 RNN458798:RNR458799 RXJ458798:RXN458799 SHF458798:SHJ458799 SRB458798:SRF458799 TAX458798:TBB458799 TKT458798:TKX458799 TUP458798:TUT458799 UEL458798:UEP458799 UOH458798:UOL458799 UYD458798:UYH458799 VHZ458798:VID458799 VRV458798:VRZ458799 WBR458798:WBV458799 WLN458798:WLR458799 WVJ458798:WVN458799 B524334:F524335 IX524334:JB524335 ST524334:SX524335 ACP524334:ACT524335 AML524334:AMP524335 AWH524334:AWL524335 BGD524334:BGH524335 BPZ524334:BQD524335 BZV524334:BZZ524335 CJR524334:CJV524335 CTN524334:CTR524335 DDJ524334:DDN524335 DNF524334:DNJ524335 DXB524334:DXF524335 EGX524334:EHB524335 EQT524334:EQX524335 FAP524334:FAT524335 FKL524334:FKP524335 FUH524334:FUL524335 GED524334:GEH524335 GNZ524334:GOD524335 GXV524334:GXZ524335 HHR524334:HHV524335 HRN524334:HRR524335 IBJ524334:IBN524335 ILF524334:ILJ524335 IVB524334:IVF524335 JEX524334:JFB524335 JOT524334:JOX524335 JYP524334:JYT524335 KIL524334:KIP524335 KSH524334:KSL524335 LCD524334:LCH524335 LLZ524334:LMD524335 LVV524334:LVZ524335 MFR524334:MFV524335 MPN524334:MPR524335 MZJ524334:MZN524335 NJF524334:NJJ524335 NTB524334:NTF524335 OCX524334:ODB524335 OMT524334:OMX524335 OWP524334:OWT524335 PGL524334:PGP524335 PQH524334:PQL524335 QAD524334:QAH524335 QJZ524334:QKD524335 QTV524334:QTZ524335 RDR524334:RDV524335 RNN524334:RNR524335 RXJ524334:RXN524335 SHF524334:SHJ524335 SRB524334:SRF524335 TAX524334:TBB524335 TKT524334:TKX524335 TUP524334:TUT524335 UEL524334:UEP524335 UOH524334:UOL524335 UYD524334:UYH524335 VHZ524334:VID524335 VRV524334:VRZ524335 WBR524334:WBV524335 WLN524334:WLR524335 WVJ524334:WVN524335 B589870:F589871 IX589870:JB589871 ST589870:SX589871 ACP589870:ACT589871 AML589870:AMP589871 AWH589870:AWL589871 BGD589870:BGH589871 BPZ589870:BQD589871 BZV589870:BZZ589871 CJR589870:CJV589871 CTN589870:CTR589871 DDJ589870:DDN589871 DNF589870:DNJ589871 DXB589870:DXF589871 EGX589870:EHB589871 EQT589870:EQX589871 FAP589870:FAT589871 FKL589870:FKP589871 FUH589870:FUL589871 GED589870:GEH589871 GNZ589870:GOD589871 GXV589870:GXZ589871 HHR589870:HHV589871 HRN589870:HRR589871 IBJ589870:IBN589871 ILF589870:ILJ589871 IVB589870:IVF589871 JEX589870:JFB589871 JOT589870:JOX589871 JYP589870:JYT589871 KIL589870:KIP589871 KSH589870:KSL589871 LCD589870:LCH589871 LLZ589870:LMD589871 LVV589870:LVZ589871 MFR589870:MFV589871 MPN589870:MPR589871 MZJ589870:MZN589871 NJF589870:NJJ589871 NTB589870:NTF589871 OCX589870:ODB589871 OMT589870:OMX589871 OWP589870:OWT589871 PGL589870:PGP589871 PQH589870:PQL589871 QAD589870:QAH589871 QJZ589870:QKD589871 QTV589870:QTZ589871 RDR589870:RDV589871 RNN589870:RNR589871 RXJ589870:RXN589871 SHF589870:SHJ589871 SRB589870:SRF589871 TAX589870:TBB589871 TKT589870:TKX589871 TUP589870:TUT589871 UEL589870:UEP589871 UOH589870:UOL589871 UYD589870:UYH589871 VHZ589870:VID589871 VRV589870:VRZ589871 WBR589870:WBV589871 WLN589870:WLR589871 WVJ589870:WVN589871 B655406:F655407 IX655406:JB655407 ST655406:SX655407 ACP655406:ACT655407 AML655406:AMP655407 AWH655406:AWL655407 BGD655406:BGH655407 BPZ655406:BQD655407 BZV655406:BZZ655407 CJR655406:CJV655407 CTN655406:CTR655407 DDJ655406:DDN655407 DNF655406:DNJ655407 DXB655406:DXF655407 EGX655406:EHB655407 EQT655406:EQX655407 FAP655406:FAT655407 FKL655406:FKP655407 FUH655406:FUL655407 GED655406:GEH655407 GNZ655406:GOD655407 GXV655406:GXZ655407 HHR655406:HHV655407 HRN655406:HRR655407 IBJ655406:IBN655407 ILF655406:ILJ655407 IVB655406:IVF655407 JEX655406:JFB655407 JOT655406:JOX655407 JYP655406:JYT655407 KIL655406:KIP655407 KSH655406:KSL655407 LCD655406:LCH655407 LLZ655406:LMD655407 LVV655406:LVZ655407 MFR655406:MFV655407 MPN655406:MPR655407 MZJ655406:MZN655407 NJF655406:NJJ655407 NTB655406:NTF655407 OCX655406:ODB655407 OMT655406:OMX655407 OWP655406:OWT655407 PGL655406:PGP655407 PQH655406:PQL655407 QAD655406:QAH655407 QJZ655406:QKD655407 QTV655406:QTZ655407 RDR655406:RDV655407 RNN655406:RNR655407 RXJ655406:RXN655407 SHF655406:SHJ655407 SRB655406:SRF655407 TAX655406:TBB655407 TKT655406:TKX655407 TUP655406:TUT655407 UEL655406:UEP655407 UOH655406:UOL655407 UYD655406:UYH655407 VHZ655406:VID655407 VRV655406:VRZ655407 WBR655406:WBV655407 WLN655406:WLR655407 WVJ655406:WVN655407 B720942:F720943 IX720942:JB720943 ST720942:SX720943 ACP720942:ACT720943 AML720942:AMP720943 AWH720942:AWL720943 BGD720942:BGH720943 BPZ720942:BQD720943 BZV720942:BZZ720943 CJR720942:CJV720943 CTN720942:CTR720943 DDJ720942:DDN720943 DNF720942:DNJ720943 DXB720942:DXF720943 EGX720942:EHB720943 EQT720942:EQX720943 FAP720942:FAT720943 FKL720942:FKP720943 FUH720942:FUL720943 GED720942:GEH720943 GNZ720942:GOD720943 GXV720942:GXZ720943 HHR720942:HHV720943 HRN720942:HRR720943 IBJ720942:IBN720943 ILF720942:ILJ720943 IVB720942:IVF720943 JEX720942:JFB720943 JOT720942:JOX720943 JYP720942:JYT720943 KIL720942:KIP720943 KSH720942:KSL720943 LCD720942:LCH720943 LLZ720942:LMD720943 LVV720942:LVZ720943 MFR720942:MFV720943 MPN720942:MPR720943 MZJ720942:MZN720943 NJF720942:NJJ720943 NTB720942:NTF720943 OCX720942:ODB720943 OMT720942:OMX720943 OWP720942:OWT720943 PGL720942:PGP720943 PQH720942:PQL720943 QAD720942:QAH720943 QJZ720942:QKD720943 QTV720942:QTZ720943 RDR720942:RDV720943 RNN720942:RNR720943 RXJ720942:RXN720943 SHF720942:SHJ720943 SRB720942:SRF720943 TAX720942:TBB720943 TKT720942:TKX720943 TUP720942:TUT720943 UEL720942:UEP720943 UOH720942:UOL720943 UYD720942:UYH720943 VHZ720942:VID720943 VRV720942:VRZ720943 WBR720942:WBV720943 WLN720942:WLR720943 WVJ720942:WVN720943 B786478:F786479 IX786478:JB786479 ST786478:SX786479 ACP786478:ACT786479 AML786478:AMP786479 AWH786478:AWL786479 BGD786478:BGH786479 BPZ786478:BQD786479 BZV786478:BZZ786479 CJR786478:CJV786479 CTN786478:CTR786479 DDJ786478:DDN786479 DNF786478:DNJ786479 DXB786478:DXF786479 EGX786478:EHB786479 EQT786478:EQX786479 FAP786478:FAT786479 FKL786478:FKP786479 FUH786478:FUL786479 GED786478:GEH786479 GNZ786478:GOD786479 GXV786478:GXZ786479 HHR786478:HHV786479 HRN786478:HRR786479 IBJ786478:IBN786479 ILF786478:ILJ786479 IVB786478:IVF786479 JEX786478:JFB786479 JOT786478:JOX786479 JYP786478:JYT786479 KIL786478:KIP786479 KSH786478:KSL786479 LCD786478:LCH786479 LLZ786478:LMD786479 LVV786478:LVZ786479 MFR786478:MFV786479 MPN786478:MPR786479 MZJ786478:MZN786479 NJF786478:NJJ786479 NTB786478:NTF786479 OCX786478:ODB786479 OMT786478:OMX786479 OWP786478:OWT786479 PGL786478:PGP786479 PQH786478:PQL786479 QAD786478:QAH786479 QJZ786478:QKD786479 QTV786478:QTZ786479 RDR786478:RDV786479 RNN786478:RNR786479 RXJ786478:RXN786479 SHF786478:SHJ786479 SRB786478:SRF786479 TAX786478:TBB786479 TKT786478:TKX786479 TUP786478:TUT786479 UEL786478:UEP786479 UOH786478:UOL786479 UYD786478:UYH786479 VHZ786478:VID786479 VRV786478:VRZ786479 WBR786478:WBV786479 WLN786478:WLR786479 WVJ786478:WVN786479 B852014:F852015 IX852014:JB852015 ST852014:SX852015 ACP852014:ACT852015 AML852014:AMP852015 AWH852014:AWL852015 BGD852014:BGH852015 BPZ852014:BQD852015 BZV852014:BZZ852015 CJR852014:CJV852015 CTN852014:CTR852015 DDJ852014:DDN852015 DNF852014:DNJ852015 DXB852014:DXF852015 EGX852014:EHB852015 EQT852014:EQX852015 FAP852014:FAT852015 FKL852014:FKP852015 FUH852014:FUL852015 GED852014:GEH852015 GNZ852014:GOD852015 GXV852014:GXZ852015 HHR852014:HHV852015 HRN852014:HRR852015 IBJ852014:IBN852015 ILF852014:ILJ852015 IVB852014:IVF852015 JEX852014:JFB852015 JOT852014:JOX852015 JYP852014:JYT852015 KIL852014:KIP852015 KSH852014:KSL852015 LCD852014:LCH852015 LLZ852014:LMD852015 LVV852014:LVZ852015 MFR852014:MFV852015 MPN852014:MPR852015 MZJ852014:MZN852015 NJF852014:NJJ852015 NTB852014:NTF852015 OCX852014:ODB852015 OMT852014:OMX852015 OWP852014:OWT852015 PGL852014:PGP852015 PQH852014:PQL852015 QAD852014:QAH852015 QJZ852014:QKD852015 QTV852014:QTZ852015 RDR852014:RDV852015 RNN852014:RNR852015 RXJ852014:RXN852015 SHF852014:SHJ852015 SRB852014:SRF852015 TAX852014:TBB852015 TKT852014:TKX852015 TUP852014:TUT852015 UEL852014:UEP852015 UOH852014:UOL852015 UYD852014:UYH852015 VHZ852014:VID852015 VRV852014:VRZ852015 WBR852014:WBV852015 WLN852014:WLR852015 WVJ852014:WVN852015 B917550:F917551 IX917550:JB917551 ST917550:SX917551 ACP917550:ACT917551 AML917550:AMP917551 AWH917550:AWL917551 BGD917550:BGH917551 BPZ917550:BQD917551 BZV917550:BZZ917551 CJR917550:CJV917551 CTN917550:CTR917551 DDJ917550:DDN917551 DNF917550:DNJ917551 DXB917550:DXF917551 EGX917550:EHB917551 EQT917550:EQX917551 FAP917550:FAT917551 FKL917550:FKP917551 FUH917550:FUL917551 GED917550:GEH917551 GNZ917550:GOD917551 GXV917550:GXZ917551 HHR917550:HHV917551 HRN917550:HRR917551 IBJ917550:IBN917551 ILF917550:ILJ917551 IVB917550:IVF917551 JEX917550:JFB917551 JOT917550:JOX917551 JYP917550:JYT917551 KIL917550:KIP917551 KSH917550:KSL917551 LCD917550:LCH917551 LLZ917550:LMD917551 LVV917550:LVZ917551 MFR917550:MFV917551 MPN917550:MPR917551 MZJ917550:MZN917551 NJF917550:NJJ917551 NTB917550:NTF917551 OCX917550:ODB917551 OMT917550:OMX917551 OWP917550:OWT917551 PGL917550:PGP917551 PQH917550:PQL917551 QAD917550:QAH917551 QJZ917550:QKD917551 QTV917550:QTZ917551 RDR917550:RDV917551 RNN917550:RNR917551 RXJ917550:RXN917551 SHF917550:SHJ917551 SRB917550:SRF917551 TAX917550:TBB917551 TKT917550:TKX917551 TUP917550:TUT917551 UEL917550:UEP917551 UOH917550:UOL917551 UYD917550:UYH917551 VHZ917550:VID917551 VRV917550:VRZ917551 WBR917550:WBV917551 WLN917550:WLR917551 WVJ917550:WVN917551 B983086:F983087 IX983086:JB983087 ST983086:SX983087 ACP983086:ACT983087 AML983086:AMP983087 AWH983086:AWL983087 BGD983086:BGH983087 BPZ983086:BQD983087 BZV983086:BZZ983087 CJR983086:CJV983087 CTN983086:CTR983087 DDJ983086:DDN983087 DNF983086:DNJ983087 DXB983086:DXF983087 EGX983086:EHB983087 EQT983086:EQX983087 FAP983086:FAT983087 FKL983086:FKP983087 FUH983086:FUL983087 GED983086:GEH983087 GNZ983086:GOD983087 GXV983086:GXZ983087 HHR983086:HHV983087 HRN983086:HRR983087 IBJ983086:IBN983087 ILF983086:ILJ983087 IVB983086:IVF983087 JEX983086:JFB983087 JOT983086:JOX983087 JYP983086:JYT983087 KIL983086:KIP983087 KSH983086:KSL983087 LCD983086:LCH983087 LLZ983086:LMD983087 LVV983086:LVZ983087 MFR983086:MFV983087 MPN983086:MPR983087 MZJ983086:MZN983087 NJF983086:NJJ983087 NTB983086:NTF983087 OCX983086:ODB983087 OMT983086:OMX983087 OWP983086:OWT983087 PGL983086:PGP983087 PQH983086:PQL983087 QAD983086:QAH983087 QJZ983086:QKD983087 QTV983086:QTZ983087 RDR983086:RDV983087 RNN983086:RNR983087 RXJ983086:RXN983087 SHF983086:SHJ983087 SRB983086:SRF983087 TAX983086:TBB983087 TKT983086:TKX983087 TUP983086:TUT983087 UEL983086:UEP983087 UOH983086:UOL983087 UYD983086:UYH983087 VHZ983086:VID983087 VRV983086:VRZ983087 WBR983086:WBV983087 WLN983086:WLR983087 WVJ983086:WVN983087 E15:F16 JA15:JB16 SW15:SX16 ACS15:ACT16 AMO15:AMP16 AWK15:AWL16 BGG15:BGH16 BQC15:BQD16 BZY15:BZZ16 CJU15:CJV16 CTQ15:CTR16 DDM15:DDN16 DNI15:DNJ16 DXE15:DXF16 EHA15:EHB16 EQW15:EQX16 FAS15:FAT16 FKO15:FKP16 FUK15:FUL16 GEG15:GEH16 GOC15:GOD16 GXY15:GXZ16 HHU15:HHV16 HRQ15:HRR16 IBM15:IBN16 ILI15:ILJ16 IVE15:IVF16 JFA15:JFB16 JOW15:JOX16 JYS15:JYT16 KIO15:KIP16 KSK15:KSL16 LCG15:LCH16 LMC15:LMD16 LVY15:LVZ16 MFU15:MFV16 MPQ15:MPR16 MZM15:MZN16 NJI15:NJJ16 NTE15:NTF16 ODA15:ODB16 OMW15:OMX16 OWS15:OWT16 PGO15:PGP16 PQK15:PQL16 QAG15:QAH16 QKC15:QKD16 QTY15:QTZ16 RDU15:RDV16 RNQ15:RNR16 RXM15:RXN16 SHI15:SHJ16 SRE15:SRF16 TBA15:TBB16 TKW15:TKX16 TUS15:TUT16 UEO15:UEP16 UOK15:UOL16 UYG15:UYH16 VIC15:VID16 VRY15:VRZ16 WBU15:WBV16 WLQ15:WLR16 WVM15:WVN16 E65551:F65552 JA65551:JB65552 SW65551:SX65552 ACS65551:ACT65552 AMO65551:AMP65552 AWK65551:AWL65552 BGG65551:BGH65552 BQC65551:BQD65552 BZY65551:BZZ65552 CJU65551:CJV65552 CTQ65551:CTR65552 DDM65551:DDN65552 DNI65551:DNJ65552 DXE65551:DXF65552 EHA65551:EHB65552 EQW65551:EQX65552 FAS65551:FAT65552 FKO65551:FKP65552 FUK65551:FUL65552 GEG65551:GEH65552 GOC65551:GOD65552 GXY65551:GXZ65552 HHU65551:HHV65552 HRQ65551:HRR65552 IBM65551:IBN65552 ILI65551:ILJ65552 IVE65551:IVF65552 JFA65551:JFB65552 JOW65551:JOX65552 JYS65551:JYT65552 KIO65551:KIP65552 KSK65551:KSL65552 LCG65551:LCH65552 LMC65551:LMD65552 LVY65551:LVZ65552 MFU65551:MFV65552 MPQ65551:MPR65552 MZM65551:MZN65552 NJI65551:NJJ65552 NTE65551:NTF65552 ODA65551:ODB65552 OMW65551:OMX65552 OWS65551:OWT65552 PGO65551:PGP65552 PQK65551:PQL65552 QAG65551:QAH65552 QKC65551:QKD65552 QTY65551:QTZ65552 RDU65551:RDV65552 RNQ65551:RNR65552 RXM65551:RXN65552 SHI65551:SHJ65552 SRE65551:SRF65552 TBA65551:TBB65552 TKW65551:TKX65552 TUS65551:TUT65552 UEO65551:UEP65552 UOK65551:UOL65552 UYG65551:UYH65552 VIC65551:VID65552 VRY65551:VRZ65552 WBU65551:WBV65552 WLQ65551:WLR65552 WVM65551:WVN65552 E131087:F131088 JA131087:JB131088 SW131087:SX131088 ACS131087:ACT131088 AMO131087:AMP131088 AWK131087:AWL131088 BGG131087:BGH131088 BQC131087:BQD131088 BZY131087:BZZ131088 CJU131087:CJV131088 CTQ131087:CTR131088 DDM131087:DDN131088 DNI131087:DNJ131088 DXE131087:DXF131088 EHA131087:EHB131088 EQW131087:EQX131088 FAS131087:FAT131088 FKO131087:FKP131088 FUK131087:FUL131088 GEG131087:GEH131088 GOC131087:GOD131088 GXY131087:GXZ131088 HHU131087:HHV131088 HRQ131087:HRR131088 IBM131087:IBN131088 ILI131087:ILJ131088 IVE131087:IVF131088 JFA131087:JFB131088 JOW131087:JOX131088 JYS131087:JYT131088 KIO131087:KIP131088 KSK131087:KSL131088 LCG131087:LCH131088 LMC131087:LMD131088 LVY131087:LVZ131088 MFU131087:MFV131088 MPQ131087:MPR131088 MZM131087:MZN131088 NJI131087:NJJ131088 NTE131087:NTF131088 ODA131087:ODB131088 OMW131087:OMX131088 OWS131087:OWT131088 PGO131087:PGP131088 PQK131087:PQL131088 QAG131087:QAH131088 QKC131087:QKD131088 QTY131087:QTZ131088 RDU131087:RDV131088 RNQ131087:RNR131088 RXM131087:RXN131088 SHI131087:SHJ131088 SRE131087:SRF131088 TBA131087:TBB131088 TKW131087:TKX131088 TUS131087:TUT131088 UEO131087:UEP131088 UOK131087:UOL131088 UYG131087:UYH131088 VIC131087:VID131088 VRY131087:VRZ131088 WBU131087:WBV131088 WLQ131087:WLR131088 WVM131087:WVN131088 E196623:F196624 JA196623:JB196624 SW196623:SX196624 ACS196623:ACT196624 AMO196623:AMP196624 AWK196623:AWL196624 BGG196623:BGH196624 BQC196623:BQD196624 BZY196623:BZZ196624 CJU196623:CJV196624 CTQ196623:CTR196624 DDM196623:DDN196624 DNI196623:DNJ196624 DXE196623:DXF196624 EHA196623:EHB196624 EQW196623:EQX196624 FAS196623:FAT196624 FKO196623:FKP196624 FUK196623:FUL196624 GEG196623:GEH196624 GOC196623:GOD196624 GXY196623:GXZ196624 HHU196623:HHV196624 HRQ196623:HRR196624 IBM196623:IBN196624 ILI196623:ILJ196624 IVE196623:IVF196624 JFA196623:JFB196624 JOW196623:JOX196624 JYS196623:JYT196624 KIO196623:KIP196624 KSK196623:KSL196624 LCG196623:LCH196624 LMC196623:LMD196624 LVY196623:LVZ196624 MFU196623:MFV196624 MPQ196623:MPR196624 MZM196623:MZN196624 NJI196623:NJJ196624 NTE196623:NTF196624 ODA196623:ODB196624 OMW196623:OMX196624 OWS196623:OWT196624 PGO196623:PGP196624 PQK196623:PQL196624 QAG196623:QAH196624 QKC196623:QKD196624 QTY196623:QTZ196624 RDU196623:RDV196624 RNQ196623:RNR196624 RXM196623:RXN196624 SHI196623:SHJ196624 SRE196623:SRF196624 TBA196623:TBB196624 TKW196623:TKX196624 TUS196623:TUT196624 UEO196623:UEP196624 UOK196623:UOL196624 UYG196623:UYH196624 VIC196623:VID196624 VRY196623:VRZ196624 WBU196623:WBV196624 WLQ196623:WLR196624 WVM196623:WVN196624 E262159:F262160 JA262159:JB262160 SW262159:SX262160 ACS262159:ACT262160 AMO262159:AMP262160 AWK262159:AWL262160 BGG262159:BGH262160 BQC262159:BQD262160 BZY262159:BZZ262160 CJU262159:CJV262160 CTQ262159:CTR262160 DDM262159:DDN262160 DNI262159:DNJ262160 DXE262159:DXF262160 EHA262159:EHB262160 EQW262159:EQX262160 FAS262159:FAT262160 FKO262159:FKP262160 FUK262159:FUL262160 GEG262159:GEH262160 GOC262159:GOD262160 GXY262159:GXZ262160 HHU262159:HHV262160 HRQ262159:HRR262160 IBM262159:IBN262160 ILI262159:ILJ262160 IVE262159:IVF262160 JFA262159:JFB262160 JOW262159:JOX262160 JYS262159:JYT262160 KIO262159:KIP262160 KSK262159:KSL262160 LCG262159:LCH262160 LMC262159:LMD262160 LVY262159:LVZ262160 MFU262159:MFV262160 MPQ262159:MPR262160 MZM262159:MZN262160 NJI262159:NJJ262160 NTE262159:NTF262160 ODA262159:ODB262160 OMW262159:OMX262160 OWS262159:OWT262160 PGO262159:PGP262160 PQK262159:PQL262160 QAG262159:QAH262160 QKC262159:QKD262160 QTY262159:QTZ262160 RDU262159:RDV262160 RNQ262159:RNR262160 RXM262159:RXN262160 SHI262159:SHJ262160 SRE262159:SRF262160 TBA262159:TBB262160 TKW262159:TKX262160 TUS262159:TUT262160 UEO262159:UEP262160 UOK262159:UOL262160 UYG262159:UYH262160 VIC262159:VID262160 VRY262159:VRZ262160 WBU262159:WBV262160 WLQ262159:WLR262160 WVM262159:WVN262160 E327695:F327696 JA327695:JB327696 SW327695:SX327696 ACS327695:ACT327696 AMO327695:AMP327696 AWK327695:AWL327696 BGG327695:BGH327696 BQC327695:BQD327696 BZY327695:BZZ327696 CJU327695:CJV327696 CTQ327695:CTR327696 DDM327695:DDN327696 DNI327695:DNJ327696 DXE327695:DXF327696 EHA327695:EHB327696 EQW327695:EQX327696 FAS327695:FAT327696 FKO327695:FKP327696 FUK327695:FUL327696 GEG327695:GEH327696 GOC327695:GOD327696 GXY327695:GXZ327696 HHU327695:HHV327696 HRQ327695:HRR327696 IBM327695:IBN327696 ILI327695:ILJ327696 IVE327695:IVF327696 JFA327695:JFB327696 JOW327695:JOX327696 JYS327695:JYT327696 KIO327695:KIP327696 KSK327695:KSL327696 LCG327695:LCH327696 LMC327695:LMD327696 LVY327695:LVZ327696 MFU327695:MFV327696 MPQ327695:MPR327696 MZM327695:MZN327696 NJI327695:NJJ327696 NTE327695:NTF327696 ODA327695:ODB327696 OMW327695:OMX327696 OWS327695:OWT327696 PGO327695:PGP327696 PQK327695:PQL327696 QAG327695:QAH327696 QKC327695:QKD327696 QTY327695:QTZ327696 RDU327695:RDV327696 RNQ327695:RNR327696 RXM327695:RXN327696 SHI327695:SHJ327696 SRE327695:SRF327696 TBA327695:TBB327696 TKW327695:TKX327696 TUS327695:TUT327696 UEO327695:UEP327696 UOK327695:UOL327696 UYG327695:UYH327696 VIC327695:VID327696 VRY327695:VRZ327696 WBU327695:WBV327696 WLQ327695:WLR327696 WVM327695:WVN327696 E393231:F393232 JA393231:JB393232 SW393231:SX393232 ACS393231:ACT393232 AMO393231:AMP393232 AWK393231:AWL393232 BGG393231:BGH393232 BQC393231:BQD393232 BZY393231:BZZ393232 CJU393231:CJV393232 CTQ393231:CTR393232 DDM393231:DDN393232 DNI393231:DNJ393232 DXE393231:DXF393232 EHA393231:EHB393232 EQW393231:EQX393232 FAS393231:FAT393232 FKO393231:FKP393232 FUK393231:FUL393232 GEG393231:GEH393232 GOC393231:GOD393232 GXY393231:GXZ393232 HHU393231:HHV393232 HRQ393231:HRR393232 IBM393231:IBN393232 ILI393231:ILJ393232 IVE393231:IVF393232 JFA393231:JFB393232 JOW393231:JOX393232 JYS393231:JYT393232 KIO393231:KIP393232 KSK393231:KSL393232 LCG393231:LCH393232 LMC393231:LMD393232 LVY393231:LVZ393232 MFU393231:MFV393232 MPQ393231:MPR393232 MZM393231:MZN393232 NJI393231:NJJ393232 NTE393231:NTF393232 ODA393231:ODB393232 OMW393231:OMX393232 OWS393231:OWT393232 PGO393231:PGP393232 PQK393231:PQL393232 QAG393231:QAH393232 QKC393231:QKD393232 QTY393231:QTZ393232 RDU393231:RDV393232 RNQ393231:RNR393232 RXM393231:RXN393232 SHI393231:SHJ393232 SRE393231:SRF393232 TBA393231:TBB393232 TKW393231:TKX393232 TUS393231:TUT393232 UEO393231:UEP393232 UOK393231:UOL393232 UYG393231:UYH393232 VIC393231:VID393232 VRY393231:VRZ393232 WBU393231:WBV393232 WLQ393231:WLR393232 WVM393231:WVN393232 E458767:F458768 JA458767:JB458768 SW458767:SX458768 ACS458767:ACT458768 AMO458767:AMP458768 AWK458767:AWL458768 BGG458767:BGH458768 BQC458767:BQD458768 BZY458767:BZZ458768 CJU458767:CJV458768 CTQ458767:CTR458768 DDM458767:DDN458768 DNI458767:DNJ458768 DXE458767:DXF458768 EHA458767:EHB458768 EQW458767:EQX458768 FAS458767:FAT458768 FKO458767:FKP458768 FUK458767:FUL458768 GEG458767:GEH458768 GOC458767:GOD458768 GXY458767:GXZ458768 HHU458767:HHV458768 HRQ458767:HRR458768 IBM458767:IBN458768 ILI458767:ILJ458768 IVE458767:IVF458768 JFA458767:JFB458768 JOW458767:JOX458768 JYS458767:JYT458768 KIO458767:KIP458768 KSK458767:KSL458768 LCG458767:LCH458768 LMC458767:LMD458768 LVY458767:LVZ458768 MFU458767:MFV458768 MPQ458767:MPR458768 MZM458767:MZN458768 NJI458767:NJJ458768 NTE458767:NTF458768 ODA458767:ODB458768 OMW458767:OMX458768 OWS458767:OWT458768 PGO458767:PGP458768 PQK458767:PQL458768 QAG458767:QAH458768 QKC458767:QKD458768 QTY458767:QTZ458768 RDU458767:RDV458768 RNQ458767:RNR458768 RXM458767:RXN458768 SHI458767:SHJ458768 SRE458767:SRF458768 TBA458767:TBB458768 TKW458767:TKX458768 TUS458767:TUT458768 UEO458767:UEP458768 UOK458767:UOL458768 UYG458767:UYH458768 VIC458767:VID458768 VRY458767:VRZ458768 WBU458767:WBV458768 WLQ458767:WLR458768 WVM458767:WVN458768 E524303:F524304 JA524303:JB524304 SW524303:SX524304 ACS524303:ACT524304 AMO524303:AMP524304 AWK524303:AWL524304 BGG524303:BGH524304 BQC524303:BQD524304 BZY524303:BZZ524304 CJU524303:CJV524304 CTQ524303:CTR524304 DDM524303:DDN524304 DNI524303:DNJ524304 DXE524303:DXF524304 EHA524303:EHB524304 EQW524303:EQX524304 FAS524303:FAT524304 FKO524303:FKP524304 FUK524303:FUL524304 GEG524303:GEH524304 GOC524303:GOD524304 GXY524303:GXZ524304 HHU524303:HHV524304 HRQ524303:HRR524304 IBM524303:IBN524304 ILI524303:ILJ524304 IVE524303:IVF524304 JFA524303:JFB524304 JOW524303:JOX524304 JYS524303:JYT524304 KIO524303:KIP524304 KSK524303:KSL524304 LCG524303:LCH524304 LMC524303:LMD524304 LVY524303:LVZ524304 MFU524303:MFV524304 MPQ524303:MPR524304 MZM524303:MZN524304 NJI524303:NJJ524304 NTE524303:NTF524304 ODA524303:ODB524304 OMW524303:OMX524304 OWS524303:OWT524304 PGO524303:PGP524304 PQK524303:PQL524304 QAG524303:QAH524304 QKC524303:QKD524304 QTY524303:QTZ524304 RDU524303:RDV524304 RNQ524303:RNR524304 RXM524303:RXN524304 SHI524303:SHJ524304 SRE524303:SRF524304 TBA524303:TBB524304 TKW524303:TKX524304 TUS524303:TUT524304 UEO524303:UEP524304 UOK524303:UOL524304 UYG524303:UYH524304 VIC524303:VID524304 VRY524303:VRZ524304 WBU524303:WBV524304 WLQ524303:WLR524304 WVM524303:WVN524304 E589839:F589840 JA589839:JB589840 SW589839:SX589840 ACS589839:ACT589840 AMO589839:AMP589840 AWK589839:AWL589840 BGG589839:BGH589840 BQC589839:BQD589840 BZY589839:BZZ589840 CJU589839:CJV589840 CTQ589839:CTR589840 DDM589839:DDN589840 DNI589839:DNJ589840 DXE589839:DXF589840 EHA589839:EHB589840 EQW589839:EQX589840 FAS589839:FAT589840 FKO589839:FKP589840 FUK589839:FUL589840 GEG589839:GEH589840 GOC589839:GOD589840 GXY589839:GXZ589840 HHU589839:HHV589840 HRQ589839:HRR589840 IBM589839:IBN589840 ILI589839:ILJ589840 IVE589839:IVF589840 JFA589839:JFB589840 JOW589839:JOX589840 JYS589839:JYT589840 KIO589839:KIP589840 KSK589839:KSL589840 LCG589839:LCH589840 LMC589839:LMD589840 LVY589839:LVZ589840 MFU589839:MFV589840 MPQ589839:MPR589840 MZM589839:MZN589840 NJI589839:NJJ589840 NTE589839:NTF589840 ODA589839:ODB589840 OMW589839:OMX589840 OWS589839:OWT589840 PGO589839:PGP589840 PQK589839:PQL589840 QAG589839:QAH589840 QKC589839:QKD589840 QTY589839:QTZ589840 RDU589839:RDV589840 RNQ589839:RNR589840 RXM589839:RXN589840 SHI589839:SHJ589840 SRE589839:SRF589840 TBA589839:TBB589840 TKW589839:TKX589840 TUS589839:TUT589840 UEO589839:UEP589840 UOK589839:UOL589840 UYG589839:UYH589840 VIC589839:VID589840 VRY589839:VRZ589840 WBU589839:WBV589840 WLQ589839:WLR589840 WVM589839:WVN589840 E655375:F655376 JA655375:JB655376 SW655375:SX655376 ACS655375:ACT655376 AMO655375:AMP655376 AWK655375:AWL655376 BGG655375:BGH655376 BQC655375:BQD655376 BZY655375:BZZ655376 CJU655375:CJV655376 CTQ655375:CTR655376 DDM655375:DDN655376 DNI655375:DNJ655376 DXE655375:DXF655376 EHA655375:EHB655376 EQW655375:EQX655376 FAS655375:FAT655376 FKO655375:FKP655376 FUK655375:FUL655376 GEG655375:GEH655376 GOC655375:GOD655376 GXY655375:GXZ655376 HHU655375:HHV655376 HRQ655375:HRR655376 IBM655375:IBN655376 ILI655375:ILJ655376 IVE655375:IVF655376 JFA655375:JFB655376 JOW655375:JOX655376 JYS655375:JYT655376 KIO655375:KIP655376 KSK655375:KSL655376 LCG655375:LCH655376 LMC655375:LMD655376 LVY655375:LVZ655376 MFU655375:MFV655376 MPQ655375:MPR655376 MZM655375:MZN655376 NJI655375:NJJ655376 NTE655375:NTF655376 ODA655375:ODB655376 OMW655375:OMX655376 OWS655375:OWT655376 PGO655375:PGP655376 PQK655375:PQL655376 QAG655375:QAH655376 QKC655375:QKD655376 QTY655375:QTZ655376 RDU655375:RDV655376 RNQ655375:RNR655376 RXM655375:RXN655376 SHI655375:SHJ655376 SRE655375:SRF655376 TBA655375:TBB655376 TKW655375:TKX655376 TUS655375:TUT655376 UEO655375:UEP655376 UOK655375:UOL655376 UYG655375:UYH655376 VIC655375:VID655376 VRY655375:VRZ655376 WBU655375:WBV655376 WLQ655375:WLR655376 WVM655375:WVN655376 E720911:F720912 JA720911:JB720912 SW720911:SX720912 ACS720911:ACT720912 AMO720911:AMP720912 AWK720911:AWL720912 BGG720911:BGH720912 BQC720911:BQD720912 BZY720911:BZZ720912 CJU720911:CJV720912 CTQ720911:CTR720912 DDM720911:DDN720912 DNI720911:DNJ720912 DXE720911:DXF720912 EHA720911:EHB720912 EQW720911:EQX720912 FAS720911:FAT720912 FKO720911:FKP720912 FUK720911:FUL720912 GEG720911:GEH720912 GOC720911:GOD720912 GXY720911:GXZ720912 HHU720911:HHV720912 HRQ720911:HRR720912 IBM720911:IBN720912 ILI720911:ILJ720912 IVE720911:IVF720912 JFA720911:JFB720912 JOW720911:JOX720912 JYS720911:JYT720912 KIO720911:KIP720912 KSK720911:KSL720912 LCG720911:LCH720912 LMC720911:LMD720912 LVY720911:LVZ720912 MFU720911:MFV720912 MPQ720911:MPR720912 MZM720911:MZN720912 NJI720911:NJJ720912 NTE720911:NTF720912 ODA720911:ODB720912 OMW720911:OMX720912 OWS720911:OWT720912 PGO720911:PGP720912 PQK720911:PQL720912 QAG720911:QAH720912 QKC720911:QKD720912 QTY720911:QTZ720912 RDU720911:RDV720912 RNQ720911:RNR720912 RXM720911:RXN720912 SHI720911:SHJ720912 SRE720911:SRF720912 TBA720911:TBB720912 TKW720911:TKX720912 TUS720911:TUT720912 UEO720911:UEP720912 UOK720911:UOL720912 UYG720911:UYH720912 VIC720911:VID720912 VRY720911:VRZ720912 WBU720911:WBV720912 WLQ720911:WLR720912 WVM720911:WVN720912 E786447:F786448 JA786447:JB786448 SW786447:SX786448 ACS786447:ACT786448 AMO786447:AMP786448 AWK786447:AWL786448 BGG786447:BGH786448 BQC786447:BQD786448 BZY786447:BZZ786448 CJU786447:CJV786448 CTQ786447:CTR786448 DDM786447:DDN786448 DNI786447:DNJ786448 DXE786447:DXF786448 EHA786447:EHB786448 EQW786447:EQX786448 FAS786447:FAT786448 FKO786447:FKP786448 FUK786447:FUL786448 GEG786447:GEH786448 GOC786447:GOD786448 GXY786447:GXZ786448 HHU786447:HHV786448 HRQ786447:HRR786448 IBM786447:IBN786448 ILI786447:ILJ786448 IVE786447:IVF786448 JFA786447:JFB786448 JOW786447:JOX786448 JYS786447:JYT786448 KIO786447:KIP786448 KSK786447:KSL786448 LCG786447:LCH786448 LMC786447:LMD786448 LVY786447:LVZ786448 MFU786447:MFV786448 MPQ786447:MPR786448 MZM786447:MZN786448 NJI786447:NJJ786448 NTE786447:NTF786448 ODA786447:ODB786448 OMW786447:OMX786448 OWS786447:OWT786448 PGO786447:PGP786448 PQK786447:PQL786448 QAG786447:QAH786448 QKC786447:QKD786448 QTY786447:QTZ786448 RDU786447:RDV786448 RNQ786447:RNR786448 RXM786447:RXN786448 SHI786447:SHJ786448 SRE786447:SRF786448 TBA786447:TBB786448 TKW786447:TKX786448 TUS786447:TUT786448 UEO786447:UEP786448 UOK786447:UOL786448 UYG786447:UYH786448 VIC786447:VID786448 VRY786447:VRZ786448 WBU786447:WBV786448 WLQ786447:WLR786448 WVM786447:WVN786448 E851983:F851984 JA851983:JB851984 SW851983:SX851984 ACS851983:ACT851984 AMO851983:AMP851984 AWK851983:AWL851984 BGG851983:BGH851984 BQC851983:BQD851984 BZY851983:BZZ851984 CJU851983:CJV851984 CTQ851983:CTR851984 DDM851983:DDN851984 DNI851983:DNJ851984 DXE851983:DXF851984 EHA851983:EHB851984 EQW851983:EQX851984 FAS851983:FAT851984 FKO851983:FKP851984 FUK851983:FUL851984 GEG851983:GEH851984 GOC851983:GOD851984 GXY851983:GXZ851984 HHU851983:HHV851984 HRQ851983:HRR851984 IBM851983:IBN851984 ILI851983:ILJ851984 IVE851983:IVF851984 JFA851983:JFB851984 JOW851983:JOX851984 JYS851983:JYT851984 KIO851983:KIP851984 KSK851983:KSL851984 LCG851983:LCH851984 LMC851983:LMD851984 LVY851983:LVZ851984 MFU851983:MFV851984 MPQ851983:MPR851984 MZM851983:MZN851984 NJI851983:NJJ851984 NTE851983:NTF851984 ODA851983:ODB851984 OMW851983:OMX851984 OWS851983:OWT851984 PGO851983:PGP851984 PQK851983:PQL851984 QAG851983:QAH851984 QKC851983:QKD851984 QTY851983:QTZ851984 RDU851983:RDV851984 RNQ851983:RNR851984 RXM851983:RXN851984 SHI851983:SHJ851984 SRE851983:SRF851984 TBA851983:TBB851984 TKW851983:TKX851984 TUS851983:TUT851984 UEO851983:UEP851984 UOK851983:UOL851984 UYG851983:UYH851984 VIC851983:VID851984 VRY851983:VRZ851984 WBU851983:WBV851984 WLQ851983:WLR851984 WVM851983:WVN851984 E917519:F917520 JA917519:JB917520 SW917519:SX917520 ACS917519:ACT917520 AMO917519:AMP917520 AWK917519:AWL917520 BGG917519:BGH917520 BQC917519:BQD917520 BZY917519:BZZ917520 CJU917519:CJV917520 CTQ917519:CTR917520 DDM917519:DDN917520 DNI917519:DNJ917520 DXE917519:DXF917520 EHA917519:EHB917520 EQW917519:EQX917520 FAS917519:FAT917520 FKO917519:FKP917520 FUK917519:FUL917520 GEG917519:GEH917520 GOC917519:GOD917520 GXY917519:GXZ917520 HHU917519:HHV917520 HRQ917519:HRR917520 IBM917519:IBN917520 ILI917519:ILJ917520 IVE917519:IVF917520 JFA917519:JFB917520 JOW917519:JOX917520 JYS917519:JYT917520 KIO917519:KIP917520 KSK917519:KSL917520 LCG917519:LCH917520 LMC917519:LMD917520 LVY917519:LVZ917520 MFU917519:MFV917520 MPQ917519:MPR917520 MZM917519:MZN917520 NJI917519:NJJ917520 NTE917519:NTF917520 ODA917519:ODB917520 OMW917519:OMX917520 OWS917519:OWT917520 PGO917519:PGP917520 PQK917519:PQL917520 QAG917519:QAH917520 QKC917519:QKD917520 QTY917519:QTZ917520 RDU917519:RDV917520 RNQ917519:RNR917520 RXM917519:RXN917520 SHI917519:SHJ917520 SRE917519:SRF917520 TBA917519:TBB917520 TKW917519:TKX917520 TUS917519:TUT917520 UEO917519:UEP917520 UOK917519:UOL917520 UYG917519:UYH917520 VIC917519:VID917520 VRY917519:VRZ917520 WBU917519:WBV917520 WLQ917519:WLR917520 WVM917519:WVN917520 E983055:F983056 JA983055:JB983056 SW983055:SX983056 ACS983055:ACT983056 AMO983055:AMP983056 AWK983055:AWL983056 BGG983055:BGH983056 BQC983055:BQD983056 BZY983055:BZZ983056 CJU983055:CJV983056 CTQ983055:CTR983056 DDM983055:DDN983056 DNI983055:DNJ983056 DXE983055:DXF983056 EHA983055:EHB983056 EQW983055:EQX983056 FAS983055:FAT983056 FKO983055:FKP983056 FUK983055:FUL983056 GEG983055:GEH983056 GOC983055:GOD983056 GXY983055:GXZ983056 HHU983055:HHV983056 HRQ983055:HRR983056 IBM983055:IBN983056 ILI983055:ILJ983056 IVE983055:IVF983056 JFA983055:JFB983056 JOW983055:JOX983056 JYS983055:JYT983056 KIO983055:KIP983056 KSK983055:KSL983056 LCG983055:LCH983056 LMC983055:LMD983056 LVY983055:LVZ983056 MFU983055:MFV983056 MPQ983055:MPR983056 MZM983055:MZN983056 NJI983055:NJJ983056 NTE983055:NTF983056 ODA983055:ODB983056 OMW983055:OMX983056 OWS983055:OWT983056 PGO983055:PGP983056 PQK983055:PQL983056 QAG983055:QAH983056 QKC983055:QKD983056 QTY983055:QTZ983056 RDU983055:RDV983056 RNQ983055:RNR983056 RXM983055:RXN983056 SHI983055:SHJ983056 SRE983055:SRF983056 TBA983055:TBB983056 TKW983055:TKX983056 TUS983055:TUT983056 UEO983055:UEP983056 UOK983055:UOL983056 UYG983055:UYH983056 VIC983055:VID983056 VRY983055:VRZ983056 WBU983055:WBV983056 WLQ983055:WLR983056 WVM983055:WVN983056 B22:F23 IX22:JB23 ST22:SX23 ACP22:ACT23 AML22:AMP23 AWH22:AWL23 BGD22:BGH23 BPZ22:BQD23 BZV22:BZZ23 CJR22:CJV23 CTN22:CTR23 DDJ22:DDN23 DNF22:DNJ23 DXB22:DXF23 EGX22:EHB23 EQT22:EQX23 FAP22:FAT23 FKL22:FKP23 FUH22:FUL23 GED22:GEH23 GNZ22:GOD23 GXV22:GXZ23 HHR22:HHV23 HRN22:HRR23 IBJ22:IBN23 ILF22:ILJ23 IVB22:IVF23 JEX22:JFB23 JOT22:JOX23 JYP22:JYT23 KIL22:KIP23 KSH22:KSL23 LCD22:LCH23 LLZ22:LMD23 LVV22:LVZ23 MFR22:MFV23 MPN22:MPR23 MZJ22:MZN23 NJF22:NJJ23 NTB22:NTF23 OCX22:ODB23 OMT22:OMX23 OWP22:OWT23 PGL22:PGP23 PQH22:PQL23 QAD22:QAH23 QJZ22:QKD23 QTV22:QTZ23 RDR22:RDV23 RNN22:RNR23 RXJ22:RXN23 SHF22:SHJ23 SRB22:SRF23 TAX22:TBB23 TKT22:TKX23 TUP22:TUT23 UEL22:UEP23 UOH22:UOL23 UYD22:UYH23 VHZ22:VID23 VRV22:VRZ23 WBR22:WBV23 WLN22:WLR23 WVJ22:WVN23 B65558:F65559 IX65558:JB65559 ST65558:SX65559 ACP65558:ACT65559 AML65558:AMP65559 AWH65558:AWL65559 BGD65558:BGH65559 BPZ65558:BQD65559 BZV65558:BZZ65559 CJR65558:CJV65559 CTN65558:CTR65559 DDJ65558:DDN65559 DNF65558:DNJ65559 DXB65558:DXF65559 EGX65558:EHB65559 EQT65558:EQX65559 FAP65558:FAT65559 FKL65558:FKP65559 FUH65558:FUL65559 GED65558:GEH65559 GNZ65558:GOD65559 GXV65558:GXZ65559 HHR65558:HHV65559 HRN65558:HRR65559 IBJ65558:IBN65559 ILF65558:ILJ65559 IVB65558:IVF65559 JEX65558:JFB65559 JOT65558:JOX65559 JYP65558:JYT65559 KIL65558:KIP65559 KSH65558:KSL65559 LCD65558:LCH65559 LLZ65558:LMD65559 LVV65558:LVZ65559 MFR65558:MFV65559 MPN65558:MPR65559 MZJ65558:MZN65559 NJF65558:NJJ65559 NTB65558:NTF65559 OCX65558:ODB65559 OMT65558:OMX65559 OWP65558:OWT65559 PGL65558:PGP65559 PQH65558:PQL65559 QAD65558:QAH65559 QJZ65558:QKD65559 QTV65558:QTZ65559 RDR65558:RDV65559 RNN65558:RNR65559 RXJ65558:RXN65559 SHF65558:SHJ65559 SRB65558:SRF65559 TAX65558:TBB65559 TKT65558:TKX65559 TUP65558:TUT65559 UEL65558:UEP65559 UOH65558:UOL65559 UYD65558:UYH65559 VHZ65558:VID65559 VRV65558:VRZ65559 WBR65558:WBV65559 WLN65558:WLR65559 WVJ65558:WVN65559 B131094:F131095 IX131094:JB131095 ST131094:SX131095 ACP131094:ACT131095 AML131094:AMP131095 AWH131094:AWL131095 BGD131094:BGH131095 BPZ131094:BQD131095 BZV131094:BZZ131095 CJR131094:CJV131095 CTN131094:CTR131095 DDJ131094:DDN131095 DNF131094:DNJ131095 DXB131094:DXF131095 EGX131094:EHB131095 EQT131094:EQX131095 FAP131094:FAT131095 FKL131094:FKP131095 FUH131094:FUL131095 GED131094:GEH131095 GNZ131094:GOD131095 GXV131094:GXZ131095 HHR131094:HHV131095 HRN131094:HRR131095 IBJ131094:IBN131095 ILF131094:ILJ131095 IVB131094:IVF131095 JEX131094:JFB131095 JOT131094:JOX131095 JYP131094:JYT131095 KIL131094:KIP131095 KSH131094:KSL131095 LCD131094:LCH131095 LLZ131094:LMD131095 LVV131094:LVZ131095 MFR131094:MFV131095 MPN131094:MPR131095 MZJ131094:MZN131095 NJF131094:NJJ131095 NTB131094:NTF131095 OCX131094:ODB131095 OMT131094:OMX131095 OWP131094:OWT131095 PGL131094:PGP131095 PQH131094:PQL131095 QAD131094:QAH131095 QJZ131094:QKD131095 QTV131094:QTZ131095 RDR131094:RDV131095 RNN131094:RNR131095 RXJ131094:RXN131095 SHF131094:SHJ131095 SRB131094:SRF131095 TAX131094:TBB131095 TKT131094:TKX131095 TUP131094:TUT131095 UEL131094:UEP131095 UOH131094:UOL131095 UYD131094:UYH131095 VHZ131094:VID131095 VRV131094:VRZ131095 WBR131094:WBV131095 WLN131094:WLR131095 WVJ131094:WVN131095 B196630:F196631 IX196630:JB196631 ST196630:SX196631 ACP196630:ACT196631 AML196630:AMP196631 AWH196630:AWL196631 BGD196630:BGH196631 BPZ196630:BQD196631 BZV196630:BZZ196631 CJR196630:CJV196631 CTN196630:CTR196631 DDJ196630:DDN196631 DNF196630:DNJ196631 DXB196630:DXF196631 EGX196630:EHB196631 EQT196630:EQX196631 FAP196630:FAT196631 FKL196630:FKP196631 FUH196630:FUL196631 GED196630:GEH196631 GNZ196630:GOD196631 GXV196630:GXZ196631 HHR196630:HHV196631 HRN196630:HRR196631 IBJ196630:IBN196631 ILF196630:ILJ196631 IVB196630:IVF196631 JEX196630:JFB196631 JOT196630:JOX196631 JYP196630:JYT196631 KIL196630:KIP196631 KSH196630:KSL196631 LCD196630:LCH196631 LLZ196630:LMD196631 LVV196630:LVZ196631 MFR196630:MFV196631 MPN196630:MPR196631 MZJ196630:MZN196631 NJF196630:NJJ196631 NTB196630:NTF196631 OCX196630:ODB196631 OMT196630:OMX196631 OWP196630:OWT196631 PGL196630:PGP196631 PQH196630:PQL196631 QAD196630:QAH196631 QJZ196630:QKD196631 QTV196630:QTZ196631 RDR196630:RDV196631 RNN196630:RNR196631 RXJ196630:RXN196631 SHF196630:SHJ196631 SRB196630:SRF196631 TAX196630:TBB196631 TKT196630:TKX196631 TUP196630:TUT196631 UEL196630:UEP196631 UOH196630:UOL196631 UYD196630:UYH196631 VHZ196630:VID196631 VRV196630:VRZ196631 WBR196630:WBV196631 WLN196630:WLR196631 WVJ196630:WVN196631 B262166:F262167 IX262166:JB262167 ST262166:SX262167 ACP262166:ACT262167 AML262166:AMP262167 AWH262166:AWL262167 BGD262166:BGH262167 BPZ262166:BQD262167 BZV262166:BZZ262167 CJR262166:CJV262167 CTN262166:CTR262167 DDJ262166:DDN262167 DNF262166:DNJ262167 DXB262166:DXF262167 EGX262166:EHB262167 EQT262166:EQX262167 FAP262166:FAT262167 FKL262166:FKP262167 FUH262166:FUL262167 GED262166:GEH262167 GNZ262166:GOD262167 GXV262166:GXZ262167 HHR262166:HHV262167 HRN262166:HRR262167 IBJ262166:IBN262167 ILF262166:ILJ262167 IVB262166:IVF262167 JEX262166:JFB262167 JOT262166:JOX262167 JYP262166:JYT262167 KIL262166:KIP262167 KSH262166:KSL262167 LCD262166:LCH262167 LLZ262166:LMD262167 LVV262166:LVZ262167 MFR262166:MFV262167 MPN262166:MPR262167 MZJ262166:MZN262167 NJF262166:NJJ262167 NTB262166:NTF262167 OCX262166:ODB262167 OMT262166:OMX262167 OWP262166:OWT262167 PGL262166:PGP262167 PQH262166:PQL262167 QAD262166:QAH262167 QJZ262166:QKD262167 QTV262166:QTZ262167 RDR262166:RDV262167 RNN262166:RNR262167 RXJ262166:RXN262167 SHF262166:SHJ262167 SRB262166:SRF262167 TAX262166:TBB262167 TKT262166:TKX262167 TUP262166:TUT262167 UEL262166:UEP262167 UOH262166:UOL262167 UYD262166:UYH262167 VHZ262166:VID262167 VRV262166:VRZ262167 WBR262166:WBV262167 WLN262166:WLR262167 WVJ262166:WVN262167 B327702:F327703 IX327702:JB327703 ST327702:SX327703 ACP327702:ACT327703 AML327702:AMP327703 AWH327702:AWL327703 BGD327702:BGH327703 BPZ327702:BQD327703 BZV327702:BZZ327703 CJR327702:CJV327703 CTN327702:CTR327703 DDJ327702:DDN327703 DNF327702:DNJ327703 DXB327702:DXF327703 EGX327702:EHB327703 EQT327702:EQX327703 FAP327702:FAT327703 FKL327702:FKP327703 FUH327702:FUL327703 GED327702:GEH327703 GNZ327702:GOD327703 GXV327702:GXZ327703 HHR327702:HHV327703 HRN327702:HRR327703 IBJ327702:IBN327703 ILF327702:ILJ327703 IVB327702:IVF327703 JEX327702:JFB327703 JOT327702:JOX327703 JYP327702:JYT327703 KIL327702:KIP327703 KSH327702:KSL327703 LCD327702:LCH327703 LLZ327702:LMD327703 LVV327702:LVZ327703 MFR327702:MFV327703 MPN327702:MPR327703 MZJ327702:MZN327703 NJF327702:NJJ327703 NTB327702:NTF327703 OCX327702:ODB327703 OMT327702:OMX327703 OWP327702:OWT327703 PGL327702:PGP327703 PQH327702:PQL327703 QAD327702:QAH327703 QJZ327702:QKD327703 QTV327702:QTZ327703 RDR327702:RDV327703 RNN327702:RNR327703 RXJ327702:RXN327703 SHF327702:SHJ327703 SRB327702:SRF327703 TAX327702:TBB327703 TKT327702:TKX327703 TUP327702:TUT327703 UEL327702:UEP327703 UOH327702:UOL327703 UYD327702:UYH327703 VHZ327702:VID327703 VRV327702:VRZ327703 WBR327702:WBV327703 WLN327702:WLR327703 WVJ327702:WVN327703 B393238:F393239 IX393238:JB393239 ST393238:SX393239 ACP393238:ACT393239 AML393238:AMP393239 AWH393238:AWL393239 BGD393238:BGH393239 BPZ393238:BQD393239 BZV393238:BZZ393239 CJR393238:CJV393239 CTN393238:CTR393239 DDJ393238:DDN393239 DNF393238:DNJ393239 DXB393238:DXF393239 EGX393238:EHB393239 EQT393238:EQX393239 FAP393238:FAT393239 FKL393238:FKP393239 FUH393238:FUL393239 GED393238:GEH393239 GNZ393238:GOD393239 GXV393238:GXZ393239 HHR393238:HHV393239 HRN393238:HRR393239 IBJ393238:IBN393239 ILF393238:ILJ393239 IVB393238:IVF393239 JEX393238:JFB393239 JOT393238:JOX393239 JYP393238:JYT393239 KIL393238:KIP393239 KSH393238:KSL393239 LCD393238:LCH393239 LLZ393238:LMD393239 LVV393238:LVZ393239 MFR393238:MFV393239 MPN393238:MPR393239 MZJ393238:MZN393239 NJF393238:NJJ393239 NTB393238:NTF393239 OCX393238:ODB393239 OMT393238:OMX393239 OWP393238:OWT393239 PGL393238:PGP393239 PQH393238:PQL393239 QAD393238:QAH393239 QJZ393238:QKD393239 QTV393238:QTZ393239 RDR393238:RDV393239 RNN393238:RNR393239 RXJ393238:RXN393239 SHF393238:SHJ393239 SRB393238:SRF393239 TAX393238:TBB393239 TKT393238:TKX393239 TUP393238:TUT393239 UEL393238:UEP393239 UOH393238:UOL393239 UYD393238:UYH393239 VHZ393238:VID393239 VRV393238:VRZ393239 WBR393238:WBV393239 WLN393238:WLR393239 WVJ393238:WVN393239 B458774:F458775 IX458774:JB458775 ST458774:SX458775 ACP458774:ACT458775 AML458774:AMP458775 AWH458774:AWL458775 BGD458774:BGH458775 BPZ458774:BQD458775 BZV458774:BZZ458775 CJR458774:CJV458775 CTN458774:CTR458775 DDJ458774:DDN458775 DNF458774:DNJ458775 DXB458774:DXF458775 EGX458774:EHB458775 EQT458774:EQX458775 FAP458774:FAT458775 FKL458774:FKP458775 FUH458774:FUL458775 GED458774:GEH458775 GNZ458774:GOD458775 GXV458774:GXZ458775 HHR458774:HHV458775 HRN458774:HRR458775 IBJ458774:IBN458775 ILF458774:ILJ458775 IVB458774:IVF458775 JEX458774:JFB458775 JOT458774:JOX458775 JYP458774:JYT458775 KIL458774:KIP458775 KSH458774:KSL458775 LCD458774:LCH458775 LLZ458774:LMD458775 LVV458774:LVZ458775 MFR458774:MFV458775 MPN458774:MPR458775 MZJ458774:MZN458775 NJF458774:NJJ458775 NTB458774:NTF458775 OCX458774:ODB458775 OMT458774:OMX458775 OWP458774:OWT458775 PGL458774:PGP458775 PQH458774:PQL458775 QAD458774:QAH458775 QJZ458774:QKD458775 QTV458774:QTZ458775 RDR458774:RDV458775 RNN458774:RNR458775 RXJ458774:RXN458775 SHF458774:SHJ458775 SRB458774:SRF458775 TAX458774:TBB458775 TKT458774:TKX458775 TUP458774:TUT458775 UEL458774:UEP458775 UOH458774:UOL458775 UYD458774:UYH458775 VHZ458774:VID458775 VRV458774:VRZ458775 WBR458774:WBV458775 WLN458774:WLR458775 WVJ458774:WVN458775 B524310:F524311 IX524310:JB524311 ST524310:SX524311 ACP524310:ACT524311 AML524310:AMP524311 AWH524310:AWL524311 BGD524310:BGH524311 BPZ524310:BQD524311 BZV524310:BZZ524311 CJR524310:CJV524311 CTN524310:CTR524311 DDJ524310:DDN524311 DNF524310:DNJ524311 DXB524310:DXF524311 EGX524310:EHB524311 EQT524310:EQX524311 FAP524310:FAT524311 FKL524310:FKP524311 FUH524310:FUL524311 GED524310:GEH524311 GNZ524310:GOD524311 GXV524310:GXZ524311 HHR524310:HHV524311 HRN524310:HRR524311 IBJ524310:IBN524311 ILF524310:ILJ524311 IVB524310:IVF524311 JEX524310:JFB524311 JOT524310:JOX524311 JYP524310:JYT524311 KIL524310:KIP524311 KSH524310:KSL524311 LCD524310:LCH524311 LLZ524310:LMD524311 LVV524310:LVZ524311 MFR524310:MFV524311 MPN524310:MPR524311 MZJ524310:MZN524311 NJF524310:NJJ524311 NTB524310:NTF524311 OCX524310:ODB524311 OMT524310:OMX524311 OWP524310:OWT524311 PGL524310:PGP524311 PQH524310:PQL524311 QAD524310:QAH524311 QJZ524310:QKD524311 QTV524310:QTZ524311 RDR524310:RDV524311 RNN524310:RNR524311 RXJ524310:RXN524311 SHF524310:SHJ524311 SRB524310:SRF524311 TAX524310:TBB524311 TKT524310:TKX524311 TUP524310:TUT524311 UEL524310:UEP524311 UOH524310:UOL524311 UYD524310:UYH524311 VHZ524310:VID524311 VRV524310:VRZ524311 WBR524310:WBV524311 WLN524310:WLR524311 WVJ524310:WVN524311 B589846:F589847 IX589846:JB589847 ST589846:SX589847 ACP589846:ACT589847 AML589846:AMP589847 AWH589846:AWL589847 BGD589846:BGH589847 BPZ589846:BQD589847 BZV589846:BZZ589847 CJR589846:CJV589847 CTN589846:CTR589847 DDJ589846:DDN589847 DNF589846:DNJ589847 DXB589846:DXF589847 EGX589846:EHB589847 EQT589846:EQX589847 FAP589846:FAT589847 FKL589846:FKP589847 FUH589846:FUL589847 GED589846:GEH589847 GNZ589846:GOD589847 GXV589846:GXZ589847 HHR589846:HHV589847 HRN589846:HRR589847 IBJ589846:IBN589847 ILF589846:ILJ589847 IVB589846:IVF589847 JEX589846:JFB589847 JOT589846:JOX589847 JYP589846:JYT589847 KIL589846:KIP589847 KSH589846:KSL589847 LCD589846:LCH589847 LLZ589846:LMD589847 LVV589846:LVZ589847 MFR589846:MFV589847 MPN589846:MPR589847 MZJ589846:MZN589847 NJF589846:NJJ589847 NTB589846:NTF589847 OCX589846:ODB589847 OMT589846:OMX589847 OWP589846:OWT589847 PGL589846:PGP589847 PQH589846:PQL589847 QAD589846:QAH589847 QJZ589846:QKD589847 QTV589846:QTZ589847 RDR589846:RDV589847 RNN589846:RNR589847 RXJ589846:RXN589847 SHF589846:SHJ589847 SRB589846:SRF589847 TAX589846:TBB589847 TKT589846:TKX589847 TUP589846:TUT589847 UEL589846:UEP589847 UOH589846:UOL589847 UYD589846:UYH589847 VHZ589846:VID589847 VRV589846:VRZ589847 WBR589846:WBV589847 WLN589846:WLR589847 WVJ589846:WVN589847 B655382:F655383 IX655382:JB655383 ST655382:SX655383 ACP655382:ACT655383 AML655382:AMP655383 AWH655382:AWL655383 BGD655382:BGH655383 BPZ655382:BQD655383 BZV655382:BZZ655383 CJR655382:CJV655383 CTN655382:CTR655383 DDJ655382:DDN655383 DNF655382:DNJ655383 DXB655382:DXF655383 EGX655382:EHB655383 EQT655382:EQX655383 FAP655382:FAT655383 FKL655382:FKP655383 FUH655382:FUL655383 GED655382:GEH655383 GNZ655382:GOD655383 GXV655382:GXZ655383 HHR655382:HHV655383 HRN655382:HRR655383 IBJ655382:IBN655383 ILF655382:ILJ655383 IVB655382:IVF655383 JEX655382:JFB655383 JOT655382:JOX655383 JYP655382:JYT655383 KIL655382:KIP655383 KSH655382:KSL655383 LCD655382:LCH655383 LLZ655382:LMD655383 LVV655382:LVZ655383 MFR655382:MFV655383 MPN655382:MPR655383 MZJ655382:MZN655383 NJF655382:NJJ655383 NTB655382:NTF655383 OCX655382:ODB655383 OMT655382:OMX655383 OWP655382:OWT655383 PGL655382:PGP655383 PQH655382:PQL655383 QAD655382:QAH655383 QJZ655382:QKD655383 QTV655382:QTZ655383 RDR655382:RDV655383 RNN655382:RNR655383 RXJ655382:RXN655383 SHF655382:SHJ655383 SRB655382:SRF655383 TAX655382:TBB655383 TKT655382:TKX655383 TUP655382:TUT655383 UEL655382:UEP655383 UOH655382:UOL655383 UYD655382:UYH655383 VHZ655382:VID655383 VRV655382:VRZ655383 WBR655382:WBV655383 WLN655382:WLR655383 WVJ655382:WVN655383 B720918:F720919 IX720918:JB720919 ST720918:SX720919 ACP720918:ACT720919 AML720918:AMP720919 AWH720918:AWL720919 BGD720918:BGH720919 BPZ720918:BQD720919 BZV720918:BZZ720919 CJR720918:CJV720919 CTN720918:CTR720919 DDJ720918:DDN720919 DNF720918:DNJ720919 DXB720918:DXF720919 EGX720918:EHB720919 EQT720918:EQX720919 FAP720918:FAT720919 FKL720918:FKP720919 FUH720918:FUL720919 GED720918:GEH720919 GNZ720918:GOD720919 GXV720918:GXZ720919 HHR720918:HHV720919 HRN720918:HRR720919 IBJ720918:IBN720919 ILF720918:ILJ720919 IVB720918:IVF720919 JEX720918:JFB720919 JOT720918:JOX720919 JYP720918:JYT720919 KIL720918:KIP720919 KSH720918:KSL720919 LCD720918:LCH720919 LLZ720918:LMD720919 LVV720918:LVZ720919 MFR720918:MFV720919 MPN720918:MPR720919 MZJ720918:MZN720919 NJF720918:NJJ720919 NTB720918:NTF720919 OCX720918:ODB720919 OMT720918:OMX720919 OWP720918:OWT720919 PGL720918:PGP720919 PQH720918:PQL720919 QAD720918:QAH720919 QJZ720918:QKD720919 QTV720918:QTZ720919 RDR720918:RDV720919 RNN720918:RNR720919 RXJ720918:RXN720919 SHF720918:SHJ720919 SRB720918:SRF720919 TAX720918:TBB720919 TKT720918:TKX720919 TUP720918:TUT720919 UEL720918:UEP720919 UOH720918:UOL720919 UYD720918:UYH720919 VHZ720918:VID720919 VRV720918:VRZ720919 WBR720918:WBV720919 WLN720918:WLR720919 WVJ720918:WVN720919 B786454:F786455 IX786454:JB786455 ST786454:SX786455 ACP786454:ACT786455 AML786454:AMP786455 AWH786454:AWL786455 BGD786454:BGH786455 BPZ786454:BQD786455 BZV786454:BZZ786455 CJR786454:CJV786455 CTN786454:CTR786455 DDJ786454:DDN786455 DNF786454:DNJ786455 DXB786454:DXF786455 EGX786454:EHB786455 EQT786454:EQX786455 FAP786454:FAT786455 FKL786454:FKP786455 FUH786454:FUL786455 GED786454:GEH786455 GNZ786454:GOD786455 GXV786454:GXZ786455 HHR786454:HHV786455 HRN786454:HRR786455 IBJ786454:IBN786455 ILF786454:ILJ786455 IVB786454:IVF786455 JEX786454:JFB786455 JOT786454:JOX786455 JYP786454:JYT786455 KIL786454:KIP786455 KSH786454:KSL786455 LCD786454:LCH786455 LLZ786454:LMD786455 LVV786454:LVZ786455 MFR786454:MFV786455 MPN786454:MPR786455 MZJ786454:MZN786455 NJF786454:NJJ786455 NTB786454:NTF786455 OCX786454:ODB786455 OMT786454:OMX786455 OWP786454:OWT786455 PGL786454:PGP786455 PQH786454:PQL786455 QAD786454:QAH786455 QJZ786454:QKD786455 QTV786454:QTZ786455 RDR786454:RDV786455 RNN786454:RNR786455 RXJ786454:RXN786455 SHF786454:SHJ786455 SRB786454:SRF786455 TAX786454:TBB786455 TKT786454:TKX786455 TUP786454:TUT786455 UEL786454:UEP786455 UOH786454:UOL786455 UYD786454:UYH786455 VHZ786454:VID786455 VRV786454:VRZ786455 WBR786454:WBV786455 WLN786454:WLR786455 WVJ786454:WVN786455 B851990:F851991 IX851990:JB851991 ST851990:SX851991 ACP851990:ACT851991 AML851990:AMP851991 AWH851990:AWL851991 BGD851990:BGH851991 BPZ851990:BQD851991 BZV851990:BZZ851991 CJR851990:CJV851991 CTN851990:CTR851991 DDJ851990:DDN851991 DNF851990:DNJ851991 DXB851990:DXF851991 EGX851990:EHB851991 EQT851990:EQX851991 FAP851990:FAT851991 FKL851990:FKP851991 FUH851990:FUL851991 GED851990:GEH851991 GNZ851990:GOD851991 GXV851990:GXZ851991 HHR851990:HHV851991 HRN851990:HRR851991 IBJ851990:IBN851991 ILF851990:ILJ851991 IVB851990:IVF851991 JEX851990:JFB851991 JOT851990:JOX851991 JYP851990:JYT851991 KIL851990:KIP851991 KSH851990:KSL851991 LCD851990:LCH851991 LLZ851990:LMD851991 LVV851990:LVZ851991 MFR851990:MFV851991 MPN851990:MPR851991 MZJ851990:MZN851991 NJF851990:NJJ851991 NTB851990:NTF851991 OCX851990:ODB851991 OMT851990:OMX851991 OWP851990:OWT851991 PGL851990:PGP851991 PQH851990:PQL851991 QAD851990:QAH851991 QJZ851990:QKD851991 QTV851990:QTZ851991 RDR851990:RDV851991 RNN851990:RNR851991 RXJ851990:RXN851991 SHF851990:SHJ851991 SRB851990:SRF851991 TAX851990:TBB851991 TKT851990:TKX851991 TUP851990:TUT851991 UEL851990:UEP851991 UOH851990:UOL851991 UYD851990:UYH851991 VHZ851990:VID851991 VRV851990:VRZ851991 WBR851990:WBV851991 WLN851990:WLR851991 WVJ851990:WVN851991 B917526:F917527 IX917526:JB917527 ST917526:SX917527 ACP917526:ACT917527 AML917526:AMP917527 AWH917526:AWL917527 BGD917526:BGH917527 BPZ917526:BQD917527 BZV917526:BZZ917527 CJR917526:CJV917527 CTN917526:CTR917527 DDJ917526:DDN917527 DNF917526:DNJ917527 DXB917526:DXF917527 EGX917526:EHB917527 EQT917526:EQX917527 FAP917526:FAT917527 FKL917526:FKP917527 FUH917526:FUL917527 GED917526:GEH917527 GNZ917526:GOD917527 GXV917526:GXZ917527 HHR917526:HHV917527 HRN917526:HRR917527 IBJ917526:IBN917527 ILF917526:ILJ917527 IVB917526:IVF917527 JEX917526:JFB917527 JOT917526:JOX917527 JYP917526:JYT917527 KIL917526:KIP917527 KSH917526:KSL917527 LCD917526:LCH917527 LLZ917526:LMD917527 LVV917526:LVZ917527 MFR917526:MFV917527 MPN917526:MPR917527 MZJ917526:MZN917527 NJF917526:NJJ917527 NTB917526:NTF917527 OCX917526:ODB917527 OMT917526:OMX917527 OWP917526:OWT917527 PGL917526:PGP917527 PQH917526:PQL917527 QAD917526:QAH917527 QJZ917526:QKD917527 QTV917526:QTZ917527 RDR917526:RDV917527 RNN917526:RNR917527 RXJ917526:RXN917527 SHF917526:SHJ917527 SRB917526:SRF917527 TAX917526:TBB917527 TKT917526:TKX917527 TUP917526:TUT917527 UEL917526:UEP917527 UOH917526:UOL917527 UYD917526:UYH917527 VHZ917526:VID917527 VRV917526:VRZ917527 WBR917526:WBV917527 WLN917526:WLR917527 WVJ917526:WVN917527 B983062:F983063 IX983062:JB983063 ST983062:SX983063 ACP983062:ACT983063 AML983062:AMP983063 AWH983062:AWL983063 BGD983062:BGH983063 BPZ983062:BQD983063 BZV983062:BZZ983063 CJR983062:CJV983063 CTN983062:CTR983063 DDJ983062:DDN983063 DNF983062:DNJ983063 DXB983062:DXF983063 EGX983062:EHB983063 EQT983062:EQX983063 FAP983062:FAT983063 FKL983062:FKP983063 FUH983062:FUL983063 GED983062:GEH983063 GNZ983062:GOD983063 GXV983062:GXZ983063 HHR983062:HHV983063 HRN983062:HRR983063 IBJ983062:IBN983063 ILF983062:ILJ983063 IVB983062:IVF983063 JEX983062:JFB983063 JOT983062:JOX983063 JYP983062:JYT983063 KIL983062:KIP983063 KSH983062:KSL983063 LCD983062:LCH983063 LLZ983062:LMD983063 LVV983062:LVZ983063 MFR983062:MFV983063 MPN983062:MPR983063 MZJ983062:MZN983063 NJF983062:NJJ983063 NTB983062:NTF983063 OCX983062:ODB983063 OMT983062:OMX983063 OWP983062:OWT983063 PGL983062:PGP983063 PQH983062:PQL983063 QAD983062:QAH983063 QJZ983062:QKD983063 QTV983062:QTZ983063 RDR983062:RDV983063 RNN983062:RNR983063 RXJ983062:RXN983063 SHF983062:SHJ983063 SRB983062:SRF983063 TAX983062:TBB983063 TKT983062:TKX983063 TUP983062:TUT983063 UEL983062:UEP983063 UOH983062:UOL983063 UYD983062:UYH983063 VHZ983062:VID983063 VRV983062:VRZ983063 WBR983062:WBV983063 WLN983062:WLR983063 WVJ983062:WVN983063 B25:F26 IX25:JB26 ST25:SX26 ACP25:ACT26 AML25:AMP26 AWH25:AWL26 BGD25:BGH26 BPZ25:BQD26 BZV25:BZZ26 CJR25:CJV26 CTN25:CTR26 DDJ25:DDN26 DNF25:DNJ26 DXB25:DXF26 EGX25:EHB26 EQT25:EQX26 FAP25:FAT26 FKL25:FKP26 FUH25:FUL26 GED25:GEH26 GNZ25:GOD26 GXV25:GXZ26 HHR25:HHV26 HRN25:HRR26 IBJ25:IBN26 ILF25:ILJ26 IVB25:IVF26 JEX25:JFB26 JOT25:JOX26 JYP25:JYT26 KIL25:KIP26 KSH25:KSL26 LCD25:LCH26 LLZ25:LMD26 LVV25:LVZ26 MFR25:MFV26 MPN25:MPR26 MZJ25:MZN26 NJF25:NJJ26 NTB25:NTF26 OCX25:ODB26 OMT25:OMX26 OWP25:OWT26 PGL25:PGP26 PQH25:PQL26 QAD25:QAH26 QJZ25:QKD26 QTV25:QTZ26 RDR25:RDV26 RNN25:RNR26 RXJ25:RXN26 SHF25:SHJ26 SRB25:SRF26 TAX25:TBB26 TKT25:TKX26 TUP25:TUT26 UEL25:UEP26 UOH25:UOL26 UYD25:UYH26 VHZ25:VID26 VRV25:VRZ26 WBR25:WBV26 WLN25:WLR26 WVJ25:WVN26 B65561:F65562 IX65561:JB65562 ST65561:SX65562 ACP65561:ACT65562 AML65561:AMP65562 AWH65561:AWL65562 BGD65561:BGH65562 BPZ65561:BQD65562 BZV65561:BZZ65562 CJR65561:CJV65562 CTN65561:CTR65562 DDJ65561:DDN65562 DNF65561:DNJ65562 DXB65561:DXF65562 EGX65561:EHB65562 EQT65561:EQX65562 FAP65561:FAT65562 FKL65561:FKP65562 FUH65561:FUL65562 GED65561:GEH65562 GNZ65561:GOD65562 GXV65561:GXZ65562 HHR65561:HHV65562 HRN65561:HRR65562 IBJ65561:IBN65562 ILF65561:ILJ65562 IVB65561:IVF65562 JEX65561:JFB65562 JOT65561:JOX65562 JYP65561:JYT65562 KIL65561:KIP65562 KSH65561:KSL65562 LCD65561:LCH65562 LLZ65561:LMD65562 LVV65561:LVZ65562 MFR65561:MFV65562 MPN65561:MPR65562 MZJ65561:MZN65562 NJF65561:NJJ65562 NTB65561:NTF65562 OCX65561:ODB65562 OMT65561:OMX65562 OWP65561:OWT65562 PGL65561:PGP65562 PQH65561:PQL65562 QAD65561:QAH65562 QJZ65561:QKD65562 QTV65561:QTZ65562 RDR65561:RDV65562 RNN65561:RNR65562 RXJ65561:RXN65562 SHF65561:SHJ65562 SRB65561:SRF65562 TAX65561:TBB65562 TKT65561:TKX65562 TUP65561:TUT65562 UEL65561:UEP65562 UOH65561:UOL65562 UYD65561:UYH65562 VHZ65561:VID65562 VRV65561:VRZ65562 WBR65561:WBV65562 WLN65561:WLR65562 WVJ65561:WVN65562 B131097:F131098 IX131097:JB131098 ST131097:SX131098 ACP131097:ACT131098 AML131097:AMP131098 AWH131097:AWL131098 BGD131097:BGH131098 BPZ131097:BQD131098 BZV131097:BZZ131098 CJR131097:CJV131098 CTN131097:CTR131098 DDJ131097:DDN131098 DNF131097:DNJ131098 DXB131097:DXF131098 EGX131097:EHB131098 EQT131097:EQX131098 FAP131097:FAT131098 FKL131097:FKP131098 FUH131097:FUL131098 GED131097:GEH131098 GNZ131097:GOD131098 GXV131097:GXZ131098 HHR131097:HHV131098 HRN131097:HRR131098 IBJ131097:IBN131098 ILF131097:ILJ131098 IVB131097:IVF131098 JEX131097:JFB131098 JOT131097:JOX131098 JYP131097:JYT131098 KIL131097:KIP131098 KSH131097:KSL131098 LCD131097:LCH131098 LLZ131097:LMD131098 LVV131097:LVZ131098 MFR131097:MFV131098 MPN131097:MPR131098 MZJ131097:MZN131098 NJF131097:NJJ131098 NTB131097:NTF131098 OCX131097:ODB131098 OMT131097:OMX131098 OWP131097:OWT131098 PGL131097:PGP131098 PQH131097:PQL131098 QAD131097:QAH131098 QJZ131097:QKD131098 QTV131097:QTZ131098 RDR131097:RDV131098 RNN131097:RNR131098 RXJ131097:RXN131098 SHF131097:SHJ131098 SRB131097:SRF131098 TAX131097:TBB131098 TKT131097:TKX131098 TUP131097:TUT131098 UEL131097:UEP131098 UOH131097:UOL131098 UYD131097:UYH131098 VHZ131097:VID131098 VRV131097:VRZ131098 WBR131097:WBV131098 WLN131097:WLR131098 WVJ131097:WVN131098 B196633:F196634 IX196633:JB196634 ST196633:SX196634 ACP196633:ACT196634 AML196633:AMP196634 AWH196633:AWL196634 BGD196633:BGH196634 BPZ196633:BQD196634 BZV196633:BZZ196634 CJR196633:CJV196634 CTN196633:CTR196634 DDJ196633:DDN196634 DNF196633:DNJ196634 DXB196633:DXF196634 EGX196633:EHB196634 EQT196633:EQX196634 FAP196633:FAT196634 FKL196633:FKP196634 FUH196633:FUL196634 GED196633:GEH196634 GNZ196633:GOD196634 GXV196633:GXZ196634 HHR196633:HHV196634 HRN196633:HRR196634 IBJ196633:IBN196634 ILF196633:ILJ196634 IVB196633:IVF196634 JEX196633:JFB196634 JOT196633:JOX196634 JYP196633:JYT196634 KIL196633:KIP196634 KSH196633:KSL196634 LCD196633:LCH196634 LLZ196633:LMD196634 LVV196633:LVZ196634 MFR196633:MFV196634 MPN196633:MPR196634 MZJ196633:MZN196634 NJF196633:NJJ196634 NTB196633:NTF196634 OCX196633:ODB196634 OMT196633:OMX196634 OWP196633:OWT196634 PGL196633:PGP196634 PQH196633:PQL196634 QAD196633:QAH196634 QJZ196633:QKD196634 QTV196633:QTZ196634 RDR196633:RDV196634 RNN196633:RNR196634 RXJ196633:RXN196634 SHF196633:SHJ196634 SRB196633:SRF196634 TAX196633:TBB196634 TKT196633:TKX196634 TUP196633:TUT196634 UEL196633:UEP196634 UOH196633:UOL196634 UYD196633:UYH196634 VHZ196633:VID196634 VRV196633:VRZ196634 WBR196633:WBV196634 WLN196633:WLR196634 WVJ196633:WVN196634 B262169:F262170 IX262169:JB262170 ST262169:SX262170 ACP262169:ACT262170 AML262169:AMP262170 AWH262169:AWL262170 BGD262169:BGH262170 BPZ262169:BQD262170 BZV262169:BZZ262170 CJR262169:CJV262170 CTN262169:CTR262170 DDJ262169:DDN262170 DNF262169:DNJ262170 DXB262169:DXF262170 EGX262169:EHB262170 EQT262169:EQX262170 FAP262169:FAT262170 FKL262169:FKP262170 FUH262169:FUL262170 GED262169:GEH262170 GNZ262169:GOD262170 GXV262169:GXZ262170 HHR262169:HHV262170 HRN262169:HRR262170 IBJ262169:IBN262170 ILF262169:ILJ262170 IVB262169:IVF262170 JEX262169:JFB262170 JOT262169:JOX262170 JYP262169:JYT262170 KIL262169:KIP262170 KSH262169:KSL262170 LCD262169:LCH262170 LLZ262169:LMD262170 LVV262169:LVZ262170 MFR262169:MFV262170 MPN262169:MPR262170 MZJ262169:MZN262170 NJF262169:NJJ262170 NTB262169:NTF262170 OCX262169:ODB262170 OMT262169:OMX262170 OWP262169:OWT262170 PGL262169:PGP262170 PQH262169:PQL262170 QAD262169:QAH262170 QJZ262169:QKD262170 QTV262169:QTZ262170 RDR262169:RDV262170 RNN262169:RNR262170 RXJ262169:RXN262170 SHF262169:SHJ262170 SRB262169:SRF262170 TAX262169:TBB262170 TKT262169:TKX262170 TUP262169:TUT262170 UEL262169:UEP262170 UOH262169:UOL262170 UYD262169:UYH262170 VHZ262169:VID262170 VRV262169:VRZ262170 WBR262169:WBV262170 WLN262169:WLR262170 WVJ262169:WVN262170 B327705:F327706 IX327705:JB327706 ST327705:SX327706 ACP327705:ACT327706 AML327705:AMP327706 AWH327705:AWL327706 BGD327705:BGH327706 BPZ327705:BQD327706 BZV327705:BZZ327706 CJR327705:CJV327706 CTN327705:CTR327706 DDJ327705:DDN327706 DNF327705:DNJ327706 DXB327705:DXF327706 EGX327705:EHB327706 EQT327705:EQX327706 FAP327705:FAT327706 FKL327705:FKP327706 FUH327705:FUL327706 GED327705:GEH327706 GNZ327705:GOD327706 GXV327705:GXZ327706 HHR327705:HHV327706 HRN327705:HRR327706 IBJ327705:IBN327706 ILF327705:ILJ327706 IVB327705:IVF327706 JEX327705:JFB327706 JOT327705:JOX327706 JYP327705:JYT327706 KIL327705:KIP327706 KSH327705:KSL327706 LCD327705:LCH327706 LLZ327705:LMD327706 LVV327705:LVZ327706 MFR327705:MFV327706 MPN327705:MPR327706 MZJ327705:MZN327706 NJF327705:NJJ327706 NTB327705:NTF327706 OCX327705:ODB327706 OMT327705:OMX327706 OWP327705:OWT327706 PGL327705:PGP327706 PQH327705:PQL327706 QAD327705:QAH327706 QJZ327705:QKD327706 QTV327705:QTZ327706 RDR327705:RDV327706 RNN327705:RNR327706 RXJ327705:RXN327706 SHF327705:SHJ327706 SRB327705:SRF327706 TAX327705:TBB327706 TKT327705:TKX327706 TUP327705:TUT327706 UEL327705:UEP327706 UOH327705:UOL327706 UYD327705:UYH327706 VHZ327705:VID327706 VRV327705:VRZ327706 WBR327705:WBV327706 WLN327705:WLR327706 WVJ327705:WVN327706 B393241:F393242 IX393241:JB393242 ST393241:SX393242 ACP393241:ACT393242 AML393241:AMP393242 AWH393241:AWL393242 BGD393241:BGH393242 BPZ393241:BQD393242 BZV393241:BZZ393242 CJR393241:CJV393242 CTN393241:CTR393242 DDJ393241:DDN393242 DNF393241:DNJ393242 DXB393241:DXF393242 EGX393241:EHB393242 EQT393241:EQX393242 FAP393241:FAT393242 FKL393241:FKP393242 FUH393241:FUL393242 GED393241:GEH393242 GNZ393241:GOD393242 GXV393241:GXZ393242 HHR393241:HHV393242 HRN393241:HRR393242 IBJ393241:IBN393242 ILF393241:ILJ393242 IVB393241:IVF393242 JEX393241:JFB393242 JOT393241:JOX393242 JYP393241:JYT393242 KIL393241:KIP393242 KSH393241:KSL393242 LCD393241:LCH393242 LLZ393241:LMD393242 LVV393241:LVZ393242 MFR393241:MFV393242 MPN393241:MPR393242 MZJ393241:MZN393242 NJF393241:NJJ393242 NTB393241:NTF393242 OCX393241:ODB393242 OMT393241:OMX393242 OWP393241:OWT393242 PGL393241:PGP393242 PQH393241:PQL393242 QAD393241:QAH393242 QJZ393241:QKD393242 QTV393241:QTZ393242 RDR393241:RDV393242 RNN393241:RNR393242 RXJ393241:RXN393242 SHF393241:SHJ393242 SRB393241:SRF393242 TAX393241:TBB393242 TKT393241:TKX393242 TUP393241:TUT393242 UEL393241:UEP393242 UOH393241:UOL393242 UYD393241:UYH393242 VHZ393241:VID393242 VRV393241:VRZ393242 WBR393241:WBV393242 WLN393241:WLR393242 WVJ393241:WVN393242 B458777:F458778 IX458777:JB458778 ST458777:SX458778 ACP458777:ACT458778 AML458777:AMP458778 AWH458777:AWL458778 BGD458777:BGH458778 BPZ458777:BQD458778 BZV458777:BZZ458778 CJR458777:CJV458778 CTN458777:CTR458778 DDJ458777:DDN458778 DNF458777:DNJ458778 DXB458777:DXF458778 EGX458777:EHB458778 EQT458777:EQX458778 FAP458777:FAT458778 FKL458777:FKP458778 FUH458777:FUL458778 GED458777:GEH458778 GNZ458777:GOD458778 GXV458777:GXZ458778 HHR458777:HHV458778 HRN458777:HRR458778 IBJ458777:IBN458778 ILF458777:ILJ458778 IVB458777:IVF458778 JEX458777:JFB458778 JOT458777:JOX458778 JYP458777:JYT458778 KIL458777:KIP458778 KSH458777:KSL458778 LCD458777:LCH458778 LLZ458777:LMD458778 LVV458777:LVZ458778 MFR458777:MFV458778 MPN458777:MPR458778 MZJ458777:MZN458778 NJF458777:NJJ458778 NTB458777:NTF458778 OCX458777:ODB458778 OMT458777:OMX458778 OWP458777:OWT458778 PGL458777:PGP458778 PQH458777:PQL458778 QAD458777:QAH458778 QJZ458777:QKD458778 QTV458777:QTZ458778 RDR458777:RDV458778 RNN458777:RNR458778 RXJ458777:RXN458778 SHF458777:SHJ458778 SRB458777:SRF458778 TAX458777:TBB458778 TKT458777:TKX458778 TUP458777:TUT458778 UEL458777:UEP458778 UOH458777:UOL458778 UYD458777:UYH458778 VHZ458777:VID458778 VRV458777:VRZ458778 WBR458777:WBV458778 WLN458777:WLR458778 WVJ458777:WVN458778 B524313:F524314 IX524313:JB524314 ST524313:SX524314 ACP524313:ACT524314 AML524313:AMP524314 AWH524313:AWL524314 BGD524313:BGH524314 BPZ524313:BQD524314 BZV524313:BZZ524314 CJR524313:CJV524314 CTN524313:CTR524314 DDJ524313:DDN524314 DNF524313:DNJ524314 DXB524313:DXF524314 EGX524313:EHB524314 EQT524313:EQX524314 FAP524313:FAT524314 FKL524313:FKP524314 FUH524313:FUL524314 GED524313:GEH524314 GNZ524313:GOD524314 GXV524313:GXZ524314 HHR524313:HHV524314 HRN524313:HRR524314 IBJ524313:IBN524314 ILF524313:ILJ524314 IVB524313:IVF524314 JEX524313:JFB524314 JOT524313:JOX524314 JYP524313:JYT524314 KIL524313:KIP524314 KSH524313:KSL524314 LCD524313:LCH524314 LLZ524313:LMD524314 LVV524313:LVZ524314 MFR524313:MFV524314 MPN524313:MPR524314 MZJ524313:MZN524314 NJF524313:NJJ524314 NTB524313:NTF524314 OCX524313:ODB524314 OMT524313:OMX524314 OWP524313:OWT524314 PGL524313:PGP524314 PQH524313:PQL524314 QAD524313:QAH524314 QJZ524313:QKD524314 QTV524313:QTZ524314 RDR524313:RDV524314 RNN524313:RNR524314 RXJ524313:RXN524314 SHF524313:SHJ524314 SRB524313:SRF524314 TAX524313:TBB524314 TKT524313:TKX524314 TUP524313:TUT524314 UEL524313:UEP524314 UOH524313:UOL524314 UYD524313:UYH524314 VHZ524313:VID524314 VRV524313:VRZ524314 WBR524313:WBV524314 WLN524313:WLR524314 WVJ524313:WVN524314 B589849:F589850 IX589849:JB589850 ST589849:SX589850 ACP589849:ACT589850 AML589849:AMP589850 AWH589849:AWL589850 BGD589849:BGH589850 BPZ589849:BQD589850 BZV589849:BZZ589850 CJR589849:CJV589850 CTN589849:CTR589850 DDJ589849:DDN589850 DNF589849:DNJ589850 DXB589849:DXF589850 EGX589849:EHB589850 EQT589849:EQX589850 FAP589849:FAT589850 FKL589849:FKP589850 FUH589849:FUL589850 GED589849:GEH589850 GNZ589849:GOD589850 GXV589849:GXZ589850 HHR589849:HHV589850 HRN589849:HRR589850 IBJ589849:IBN589850 ILF589849:ILJ589850 IVB589849:IVF589850 JEX589849:JFB589850 JOT589849:JOX589850 JYP589849:JYT589850 KIL589849:KIP589850 KSH589849:KSL589850 LCD589849:LCH589850 LLZ589849:LMD589850 LVV589849:LVZ589850 MFR589849:MFV589850 MPN589849:MPR589850 MZJ589849:MZN589850 NJF589849:NJJ589850 NTB589849:NTF589850 OCX589849:ODB589850 OMT589849:OMX589850 OWP589849:OWT589850 PGL589849:PGP589850 PQH589849:PQL589850 QAD589849:QAH589850 QJZ589849:QKD589850 QTV589849:QTZ589850 RDR589849:RDV589850 RNN589849:RNR589850 RXJ589849:RXN589850 SHF589849:SHJ589850 SRB589849:SRF589850 TAX589849:TBB589850 TKT589849:TKX589850 TUP589849:TUT589850 UEL589849:UEP589850 UOH589849:UOL589850 UYD589849:UYH589850 VHZ589849:VID589850 VRV589849:VRZ589850 WBR589849:WBV589850 WLN589849:WLR589850 WVJ589849:WVN589850 B655385:F655386 IX655385:JB655386 ST655385:SX655386 ACP655385:ACT655386 AML655385:AMP655386 AWH655385:AWL655386 BGD655385:BGH655386 BPZ655385:BQD655386 BZV655385:BZZ655386 CJR655385:CJV655386 CTN655385:CTR655386 DDJ655385:DDN655386 DNF655385:DNJ655386 DXB655385:DXF655386 EGX655385:EHB655386 EQT655385:EQX655386 FAP655385:FAT655386 FKL655385:FKP655386 FUH655385:FUL655386 GED655385:GEH655386 GNZ655385:GOD655386 GXV655385:GXZ655386 HHR655385:HHV655386 HRN655385:HRR655386 IBJ655385:IBN655386 ILF655385:ILJ655386 IVB655385:IVF655386 JEX655385:JFB655386 JOT655385:JOX655386 JYP655385:JYT655386 KIL655385:KIP655386 KSH655385:KSL655386 LCD655385:LCH655386 LLZ655385:LMD655386 LVV655385:LVZ655386 MFR655385:MFV655386 MPN655385:MPR655386 MZJ655385:MZN655386 NJF655385:NJJ655386 NTB655385:NTF655386 OCX655385:ODB655386 OMT655385:OMX655386 OWP655385:OWT655386 PGL655385:PGP655386 PQH655385:PQL655386 QAD655385:QAH655386 QJZ655385:QKD655386 QTV655385:QTZ655386 RDR655385:RDV655386 RNN655385:RNR655386 RXJ655385:RXN655386 SHF655385:SHJ655386 SRB655385:SRF655386 TAX655385:TBB655386 TKT655385:TKX655386 TUP655385:TUT655386 UEL655385:UEP655386 UOH655385:UOL655386 UYD655385:UYH655386 VHZ655385:VID655386 VRV655385:VRZ655386 WBR655385:WBV655386 WLN655385:WLR655386 WVJ655385:WVN655386 B720921:F720922 IX720921:JB720922 ST720921:SX720922 ACP720921:ACT720922 AML720921:AMP720922 AWH720921:AWL720922 BGD720921:BGH720922 BPZ720921:BQD720922 BZV720921:BZZ720922 CJR720921:CJV720922 CTN720921:CTR720922 DDJ720921:DDN720922 DNF720921:DNJ720922 DXB720921:DXF720922 EGX720921:EHB720922 EQT720921:EQX720922 FAP720921:FAT720922 FKL720921:FKP720922 FUH720921:FUL720922 GED720921:GEH720922 GNZ720921:GOD720922 GXV720921:GXZ720922 HHR720921:HHV720922 HRN720921:HRR720922 IBJ720921:IBN720922 ILF720921:ILJ720922 IVB720921:IVF720922 JEX720921:JFB720922 JOT720921:JOX720922 JYP720921:JYT720922 KIL720921:KIP720922 KSH720921:KSL720922 LCD720921:LCH720922 LLZ720921:LMD720922 LVV720921:LVZ720922 MFR720921:MFV720922 MPN720921:MPR720922 MZJ720921:MZN720922 NJF720921:NJJ720922 NTB720921:NTF720922 OCX720921:ODB720922 OMT720921:OMX720922 OWP720921:OWT720922 PGL720921:PGP720922 PQH720921:PQL720922 QAD720921:QAH720922 QJZ720921:QKD720922 QTV720921:QTZ720922 RDR720921:RDV720922 RNN720921:RNR720922 RXJ720921:RXN720922 SHF720921:SHJ720922 SRB720921:SRF720922 TAX720921:TBB720922 TKT720921:TKX720922 TUP720921:TUT720922 UEL720921:UEP720922 UOH720921:UOL720922 UYD720921:UYH720922 VHZ720921:VID720922 VRV720921:VRZ720922 WBR720921:WBV720922 WLN720921:WLR720922 WVJ720921:WVN720922 B786457:F786458 IX786457:JB786458 ST786457:SX786458 ACP786457:ACT786458 AML786457:AMP786458 AWH786457:AWL786458 BGD786457:BGH786458 BPZ786457:BQD786458 BZV786457:BZZ786458 CJR786457:CJV786458 CTN786457:CTR786458 DDJ786457:DDN786458 DNF786457:DNJ786458 DXB786457:DXF786458 EGX786457:EHB786458 EQT786457:EQX786458 FAP786457:FAT786458 FKL786457:FKP786458 FUH786457:FUL786458 GED786457:GEH786458 GNZ786457:GOD786458 GXV786457:GXZ786458 HHR786457:HHV786458 HRN786457:HRR786458 IBJ786457:IBN786458 ILF786457:ILJ786458 IVB786457:IVF786458 JEX786457:JFB786458 JOT786457:JOX786458 JYP786457:JYT786458 KIL786457:KIP786458 KSH786457:KSL786458 LCD786457:LCH786458 LLZ786457:LMD786458 LVV786457:LVZ786458 MFR786457:MFV786458 MPN786457:MPR786458 MZJ786457:MZN786458 NJF786457:NJJ786458 NTB786457:NTF786458 OCX786457:ODB786458 OMT786457:OMX786458 OWP786457:OWT786458 PGL786457:PGP786458 PQH786457:PQL786458 QAD786457:QAH786458 QJZ786457:QKD786458 QTV786457:QTZ786458 RDR786457:RDV786458 RNN786457:RNR786458 RXJ786457:RXN786458 SHF786457:SHJ786458 SRB786457:SRF786458 TAX786457:TBB786458 TKT786457:TKX786458 TUP786457:TUT786458 UEL786457:UEP786458 UOH786457:UOL786458 UYD786457:UYH786458 VHZ786457:VID786458 VRV786457:VRZ786458 WBR786457:WBV786458 WLN786457:WLR786458 WVJ786457:WVN786458 B851993:F851994 IX851993:JB851994 ST851993:SX851994 ACP851993:ACT851994 AML851993:AMP851994 AWH851993:AWL851994 BGD851993:BGH851994 BPZ851993:BQD851994 BZV851993:BZZ851994 CJR851993:CJV851994 CTN851993:CTR851994 DDJ851993:DDN851994 DNF851993:DNJ851994 DXB851993:DXF851994 EGX851993:EHB851994 EQT851993:EQX851994 FAP851993:FAT851994 FKL851993:FKP851994 FUH851993:FUL851994 GED851993:GEH851994 GNZ851993:GOD851994 GXV851993:GXZ851994 HHR851993:HHV851994 HRN851993:HRR851994 IBJ851993:IBN851994 ILF851993:ILJ851994 IVB851993:IVF851994 JEX851993:JFB851994 JOT851993:JOX851994 JYP851993:JYT851994 KIL851993:KIP851994 KSH851993:KSL851994 LCD851993:LCH851994 LLZ851993:LMD851994 LVV851993:LVZ851994 MFR851993:MFV851994 MPN851993:MPR851994 MZJ851993:MZN851994 NJF851993:NJJ851994 NTB851993:NTF851994 OCX851993:ODB851994 OMT851993:OMX851994 OWP851993:OWT851994 PGL851993:PGP851994 PQH851993:PQL851994 QAD851993:QAH851994 QJZ851993:QKD851994 QTV851993:QTZ851994 RDR851993:RDV851994 RNN851993:RNR851994 RXJ851993:RXN851994 SHF851993:SHJ851994 SRB851993:SRF851994 TAX851993:TBB851994 TKT851993:TKX851994 TUP851993:TUT851994 UEL851993:UEP851994 UOH851993:UOL851994 UYD851993:UYH851994 VHZ851993:VID851994 VRV851993:VRZ851994 WBR851993:WBV851994 WLN851993:WLR851994 WVJ851993:WVN851994 B917529:F917530 IX917529:JB917530 ST917529:SX917530 ACP917529:ACT917530 AML917529:AMP917530 AWH917529:AWL917530 BGD917529:BGH917530 BPZ917529:BQD917530 BZV917529:BZZ917530 CJR917529:CJV917530 CTN917529:CTR917530 DDJ917529:DDN917530 DNF917529:DNJ917530 DXB917529:DXF917530 EGX917529:EHB917530 EQT917529:EQX917530 FAP917529:FAT917530 FKL917529:FKP917530 FUH917529:FUL917530 GED917529:GEH917530 GNZ917529:GOD917530 GXV917529:GXZ917530 HHR917529:HHV917530 HRN917529:HRR917530 IBJ917529:IBN917530 ILF917529:ILJ917530 IVB917529:IVF917530 JEX917529:JFB917530 JOT917529:JOX917530 JYP917529:JYT917530 KIL917529:KIP917530 KSH917529:KSL917530 LCD917529:LCH917530 LLZ917529:LMD917530 LVV917529:LVZ917530 MFR917529:MFV917530 MPN917529:MPR917530 MZJ917529:MZN917530 NJF917529:NJJ917530 NTB917529:NTF917530 OCX917529:ODB917530 OMT917529:OMX917530 OWP917529:OWT917530 PGL917529:PGP917530 PQH917529:PQL917530 QAD917529:QAH917530 QJZ917529:QKD917530 QTV917529:QTZ917530 RDR917529:RDV917530 RNN917529:RNR917530 RXJ917529:RXN917530 SHF917529:SHJ917530 SRB917529:SRF917530 TAX917529:TBB917530 TKT917529:TKX917530 TUP917529:TUT917530 UEL917529:UEP917530 UOH917529:UOL917530 UYD917529:UYH917530 VHZ917529:VID917530 VRV917529:VRZ917530 WBR917529:WBV917530 WLN917529:WLR917530 WVJ917529:WVN917530 B983065:F983066 IX983065:JB983066 ST983065:SX983066 ACP983065:ACT983066 AML983065:AMP983066 AWH983065:AWL983066 BGD983065:BGH983066 BPZ983065:BQD983066 BZV983065:BZZ983066 CJR983065:CJV983066 CTN983065:CTR983066 DDJ983065:DDN983066 DNF983065:DNJ983066 DXB983065:DXF983066 EGX983065:EHB983066 EQT983065:EQX983066 FAP983065:FAT983066 FKL983065:FKP983066 FUH983065:FUL983066 GED983065:GEH983066 GNZ983065:GOD983066 GXV983065:GXZ983066 HHR983065:HHV983066 HRN983065:HRR983066 IBJ983065:IBN983066 ILF983065:ILJ983066 IVB983065:IVF983066 JEX983065:JFB983066 JOT983065:JOX983066 JYP983065:JYT983066 KIL983065:KIP983066 KSH983065:KSL983066 LCD983065:LCH983066 LLZ983065:LMD983066 LVV983065:LVZ983066 MFR983065:MFV983066 MPN983065:MPR983066 MZJ983065:MZN983066 NJF983065:NJJ983066 NTB983065:NTF983066 OCX983065:ODB983066 OMT983065:OMX983066 OWP983065:OWT983066 PGL983065:PGP983066 PQH983065:PQL983066 QAD983065:QAH983066 QJZ983065:QKD983066 QTV983065:QTZ983066 RDR983065:RDV983066 RNN983065:RNR983066 RXJ983065:RXN983066 SHF983065:SHJ983066 SRB983065:SRF983066 TAX983065:TBB983066 TKT983065:TKX983066 TUP983065:TUT983066 UEL983065:UEP983066 UOH983065:UOL983066 UYD983065:UYH983066 VHZ983065:VID983066 VRV983065:VRZ983066 WBR983065:WBV983066 WLN983065:WLR983066 WVJ983065:WVN983066 B29:F30 IX29:JB30 ST29:SX30 ACP29:ACT30 AML29:AMP30 AWH29:AWL30 BGD29:BGH30 BPZ29:BQD30 BZV29:BZZ30 CJR29:CJV30 CTN29:CTR30 DDJ29:DDN30 DNF29:DNJ30 DXB29:DXF30 EGX29:EHB30 EQT29:EQX30 FAP29:FAT30 FKL29:FKP30 FUH29:FUL30 GED29:GEH30 GNZ29:GOD30 GXV29:GXZ30 HHR29:HHV30 HRN29:HRR30 IBJ29:IBN30 ILF29:ILJ30 IVB29:IVF30 JEX29:JFB30 JOT29:JOX30 JYP29:JYT30 KIL29:KIP30 KSH29:KSL30 LCD29:LCH30 LLZ29:LMD30 LVV29:LVZ30 MFR29:MFV30 MPN29:MPR30 MZJ29:MZN30 NJF29:NJJ30 NTB29:NTF30 OCX29:ODB30 OMT29:OMX30 OWP29:OWT30 PGL29:PGP30 PQH29:PQL30 QAD29:QAH30 QJZ29:QKD30 QTV29:QTZ30 RDR29:RDV30 RNN29:RNR30 RXJ29:RXN30 SHF29:SHJ30 SRB29:SRF30 TAX29:TBB30 TKT29:TKX30 TUP29:TUT30 UEL29:UEP30 UOH29:UOL30 UYD29:UYH30 VHZ29:VID30 VRV29:VRZ30 WBR29:WBV30 WLN29:WLR30 WVJ29:WVN30 B65565:F65566 IX65565:JB65566 ST65565:SX65566 ACP65565:ACT65566 AML65565:AMP65566 AWH65565:AWL65566 BGD65565:BGH65566 BPZ65565:BQD65566 BZV65565:BZZ65566 CJR65565:CJV65566 CTN65565:CTR65566 DDJ65565:DDN65566 DNF65565:DNJ65566 DXB65565:DXF65566 EGX65565:EHB65566 EQT65565:EQX65566 FAP65565:FAT65566 FKL65565:FKP65566 FUH65565:FUL65566 GED65565:GEH65566 GNZ65565:GOD65566 GXV65565:GXZ65566 HHR65565:HHV65566 HRN65565:HRR65566 IBJ65565:IBN65566 ILF65565:ILJ65566 IVB65565:IVF65566 JEX65565:JFB65566 JOT65565:JOX65566 JYP65565:JYT65566 KIL65565:KIP65566 KSH65565:KSL65566 LCD65565:LCH65566 LLZ65565:LMD65566 LVV65565:LVZ65566 MFR65565:MFV65566 MPN65565:MPR65566 MZJ65565:MZN65566 NJF65565:NJJ65566 NTB65565:NTF65566 OCX65565:ODB65566 OMT65565:OMX65566 OWP65565:OWT65566 PGL65565:PGP65566 PQH65565:PQL65566 QAD65565:QAH65566 QJZ65565:QKD65566 QTV65565:QTZ65566 RDR65565:RDV65566 RNN65565:RNR65566 RXJ65565:RXN65566 SHF65565:SHJ65566 SRB65565:SRF65566 TAX65565:TBB65566 TKT65565:TKX65566 TUP65565:TUT65566 UEL65565:UEP65566 UOH65565:UOL65566 UYD65565:UYH65566 VHZ65565:VID65566 VRV65565:VRZ65566 WBR65565:WBV65566 WLN65565:WLR65566 WVJ65565:WVN65566 B131101:F131102 IX131101:JB131102 ST131101:SX131102 ACP131101:ACT131102 AML131101:AMP131102 AWH131101:AWL131102 BGD131101:BGH131102 BPZ131101:BQD131102 BZV131101:BZZ131102 CJR131101:CJV131102 CTN131101:CTR131102 DDJ131101:DDN131102 DNF131101:DNJ131102 DXB131101:DXF131102 EGX131101:EHB131102 EQT131101:EQX131102 FAP131101:FAT131102 FKL131101:FKP131102 FUH131101:FUL131102 GED131101:GEH131102 GNZ131101:GOD131102 GXV131101:GXZ131102 HHR131101:HHV131102 HRN131101:HRR131102 IBJ131101:IBN131102 ILF131101:ILJ131102 IVB131101:IVF131102 JEX131101:JFB131102 JOT131101:JOX131102 JYP131101:JYT131102 KIL131101:KIP131102 KSH131101:KSL131102 LCD131101:LCH131102 LLZ131101:LMD131102 LVV131101:LVZ131102 MFR131101:MFV131102 MPN131101:MPR131102 MZJ131101:MZN131102 NJF131101:NJJ131102 NTB131101:NTF131102 OCX131101:ODB131102 OMT131101:OMX131102 OWP131101:OWT131102 PGL131101:PGP131102 PQH131101:PQL131102 QAD131101:QAH131102 QJZ131101:QKD131102 QTV131101:QTZ131102 RDR131101:RDV131102 RNN131101:RNR131102 RXJ131101:RXN131102 SHF131101:SHJ131102 SRB131101:SRF131102 TAX131101:TBB131102 TKT131101:TKX131102 TUP131101:TUT131102 UEL131101:UEP131102 UOH131101:UOL131102 UYD131101:UYH131102 VHZ131101:VID131102 VRV131101:VRZ131102 WBR131101:WBV131102 WLN131101:WLR131102 WVJ131101:WVN131102 B196637:F196638 IX196637:JB196638 ST196637:SX196638 ACP196637:ACT196638 AML196637:AMP196638 AWH196637:AWL196638 BGD196637:BGH196638 BPZ196637:BQD196638 BZV196637:BZZ196638 CJR196637:CJV196638 CTN196637:CTR196638 DDJ196637:DDN196638 DNF196637:DNJ196638 DXB196637:DXF196638 EGX196637:EHB196638 EQT196637:EQX196638 FAP196637:FAT196638 FKL196637:FKP196638 FUH196637:FUL196638 GED196637:GEH196638 GNZ196637:GOD196638 GXV196637:GXZ196638 HHR196637:HHV196638 HRN196637:HRR196638 IBJ196637:IBN196638 ILF196637:ILJ196638 IVB196637:IVF196638 JEX196637:JFB196638 JOT196637:JOX196638 JYP196637:JYT196638 KIL196637:KIP196638 KSH196637:KSL196638 LCD196637:LCH196638 LLZ196637:LMD196638 LVV196637:LVZ196638 MFR196637:MFV196638 MPN196637:MPR196638 MZJ196637:MZN196638 NJF196637:NJJ196638 NTB196637:NTF196638 OCX196637:ODB196638 OMT196637:OMX196638 OWP196637:OWT196638 PGL196637:PGP196638 PQH196637:PQL196638 QAD196637:QAH196638 QJZ196637:QKD196638 QTV196637:QTZ196638 RDR196637:RDV196638 RNN196637:RNR196638 RXJ196637:RXN196638 SHF196637:SHJ196638 SRB196637:SRF196638 TAX196637:TBB196638 TKT196637:TKX196638 TUP196637:TUT196638 UEL196637:UEP196638 UOH196637:UOL196638 UYD196637:UYH196638 VHZ196637:VID196638 VRV196637:VRZ196638 WBR196637:WBV196638 WLN196637:WLR196638 WVJ196637:WVN196638 B262173:F262174 IX262173:JB262174 ST262173:SX262174 ACP262173:ACT262174 AML262173:AMP262174 AWH262173:AWL262174 BGD262173:BGH262174 BPZ262173:BQD262174 BZV262173:BZZ262174 CJR262173:CJV262174 CTN262173:CTR262174 DDJ262173:DDN262174 DNF262173:DNJ262174 DXB262173:DXF262174 EGX262173:EHB262174 EQT262173:EQX262174 FAP262173:FAT262174 FKL262173:FKP262174 FUH262173:FUL262174 GED262173:GEH262174 GNZ262173:GOD262174 GXV262173:GXZ262174 HHR262173:HHV262174 HRN262173:HRR262174 IBJ262173:IBN262174 ILF262173:ILJ262174 IVB262173:IVF262174 JEX262173:JFB262174 JOT262173:JOX262174 JYP262173:JYT262174 KIL262173:KIP262174 KSH262173:KSL262174 LCD262173:LCH262174 LLZ262173:LMD262174 LVV262173:LVZ262174 MFR262173:MFV262174 MPN262173:MPR262174 MZJ262173:MZN262174 NJF262173:NJJ262174 NTB262173:NTF262174 OCX262173:ODB262174 OMT262173:OMX262174 OWP262173:OWT262174 PGL262173:PGP262174 PQH262173:PQL262174 QAD262173:QAH262174 QJZ262173:QKD262174 QTV262173:QTZ262174 RDR262173:RDV262174 RNN262173:RNR262174 RXJ262173:RXN262174 SHF262173:SHJ262174 SRB262173:SRF262174 TAX262173:TBB262174 TKT262173:TKX262174 TUP262173:TUT262174 UEL262173:UEP262174 UOH262173:UOL262174 UYD262173:UYH262174 VHZ262173:VID262174 VRV262173:VRZ262174 WBR262173:WBV262174 WLN262173:WLR262174 WVJ262173:WVN262174 B327709:F327710 IX327709:JB327710 ST327709:SX327710 ACP327709:ACT327710 AML327709:AMP327710 AWH327709:AWL327710 BGD327709:BGH327710 BPZ327709:BQD327710 BZV327709:BZZ327710 CJR327709:CJV327710 CTN327709:CTR327710 DDJ327709:DDN327710 DNF327709:DNJ327710 DXB327709:DXF327710 EGX327709:EHB327710 EQT327709:EQX327710 FAP327709:FAT327710 FKL327709:FKP327710 FUH327709:FUL327710 GED327709:GEH327710 GNZ327709:GOD327710 GXV327709:GXZ327710 HHR327709:HHV327710 HRN327709:HRR327710 IBJ327709:IBN327710 ILF327709:ILJ327710 IVB327709:IVF327710 JEX327709:JFB327710 JOT327709:JOX327710 JYP327709:JYT327710 KIL327709:KIP327710 KSH327709:KSL327710 LCD327709:LCH327710 LLZ327709:LMD327710 LVV327709:LVZ327710 MFR327709:MFV327710 MPN327709:MPR327710 MZJ327709:MZN327710 NJF327709:NJJ327710 NTB327709:NTF327710 OCX327709:ODB327710 OMT327709:OMX327710 OWP327709:OWT327710 PGL327709:PGP327710 PQH327709:PQL327710 QAD327709:QAH327710 QJZ327709:QKD327710 QTV327709:QTZ327710 RDR327709:RDV327710 RNN327709:RNR327710 RXJ327709:RXN327710 SHF327709:SHJ327710 SRB327709:SRF327710 TAX327709:TBB327710 TKT327709:TKX327710 TUP327709:TUT327710 UEL327709:UEP327710 UOH327709:UOL327710 UYD327709:UYH327710 VHZ327709:VID327710 VRV327709:VRZ327710 WBR327709:WBV327710 WLN327709:WLR327710 WVJ327709:WVN327710 B393245:F393246 IX393245:JB393246 ST393245:SX393246 ACP393245:ACT393246 AML393245:AMP393246 AWH393245:AWL393246 BGD393245:BGH393246 BPZ393245:BQD393246 BZV393245:BZZ393246 CJR393245:CJV393246 CTN393245:CTR393246 DDJ393245:DDN393246 DNF393245:DNJ393246 DXB393245:DXF393246 EGX393245:EHB393246 EQT393245:EQX393246 FAP393245:FAT393246 FKL393245:FKP393246 FUH393245:FUL393246 GED393245:GEH393246 GNZ393245:GOD393246 GXV393245:GXZ393246 HHR393245:HHV393246 HRN393245:HRR393246 IBJ393245:IBN393246 ILF393245:ILJ393246 IVB393245:IVF393246 JEX393245:JFB393246 JOT393245:JOX393246 JYP393245:JYT393246 KIL393245:KIP393246 KSH393245:KSL393246 LCD393245:LCH393246 LLZ393245:LMD393246 LVV393245:LVZ393246 MFR393245:MFV393246 MPN393245:MPR393246 MZJ393245:MZN393246 NJF393245:NJJ393246 NTB393245:NTF393246 OCX393245:ODB393246 OMT393245:OMX393246 OWP393245:OWT393246 PGL393245:PGP393246 PQH393245:PQL393246 QAD393245:QAH393246 QJZ393245:QKD393246 QTV393245:QTZ393246 RDR393245:RDV393246 RNN393245:RNR393246 RXJ393245:RXN393246 SHF393245:SHJ393246 SRB393245:SRF393246 TAX393245:TBB393246 TKT393245:TKX393246 TUP393245:TUT393246 UEL393245:UEP393246 UOH393245:UOL393246 UYD393245:UYH393246 VHZ393245:VID393246 VRV393245:VRZ393246 WBR393245:WBV393246 WLN393245:WLR393246 WVJ393245:WVN393246 B458781:F458782 IX458781:JB458782 ST458781:SX458782 ACP458781:ACT458782 AML458781:AMP458782 AWH458781:AWL458782 BGD458781:BGH458782 BPZ458781:BQD458782 BZV458781:BZZ458782 CJR458781:CJV458782 CTN458781:CTR458782 DDJ458781:DDN458782 DNF458781:DNJ458782 DXB458781:DXF458782 EGX458781:EHB458782 EQT458781:EQX458782 FAP458781:FAT458782 FKL458781:FKP458782 FUH458781:FUL458782 GED458781:GEH458782 GNZ458781:GOD458782 GXV458781:GXZ458782 HHR458781:HHV458782 HRN458781:HRR458782 IBJ458781:IBN458782 ILF458781:ILJ458782 IVB458781:IVF458782 JEX458781:JFB458782 JOT458781:JOX458782 JYP458781:JYT458782 KIL458781:KIP458782 KSH458781:KSL458782 LCD458781:LCH458782 LLZ458781:LMD458782 LVV458781:LVZ458782 MFR458781:MFV458782 MPN458781:MPR458782 MZJ458781:MZN458782 NJF458781:NJJ458782 NTB458781:NTF458782 OCX458781:ODB458782 OMT458781:OMX458782 OWP458781:OWT458782 PGL458781:PGP458782 PQH458781:PQL458782 QAD458781:QAH458782 QJZ458781:QKD458782 QTV458781:QTZ458782 RDR458781:RDV458782 RNN458781:RNR458782 RXJ458781:RXN458782 SHF458781:SHJ458782 SRB458781:SRF458782 TAX458781:TBB458782 TKT458781:TKX458782 TUP458781:TUT458782 UEL458781:UEP458782 UOH458781:UOL458782 UYD458781:UYH458782 VHZ458781:VID458782 VRV458781:VRZ458782 WBR458781:WBV458782 WLN458781:WLR458782 WVJ458781:WVN458782 B524317:F524318 IX524317:JB524318 ST524317:SX524318 ACP524317:ACT524318 AML524317:AMP524318 AWH524317:AWL524318 BGD524317:BGH524318 BPZ524317:BQD524318 BZV524317:BZZ524318 CJR524317:CJV524318 CTN524317:CTR524318 DDJ524317:DDN524318 DNF524317:DNJ524318 DXB524317:DXF524318 EGX524317:EHB524318 EQT524317:EQX524318 FAP524317:FAT524318 FKL524317:FKP524318 FUH524317:FUL524318 GED524317:GEH524318 GNZ524317:GOD524318 GXV524317:GXZ524318 HHR524317:HHV524318 HRN524317:HRR524318 IBJ524317:IBN524318 ILF524317:ILJ524318 IVB524317:IVF524318 JEX524317:JFB524318 JOT524317:JOX524318 JYP524317:JYT524318 KIL524317:KIP524318 KSH524317:KSL524318 LCD524317:LCH524318 LLZ524317:LMD524318 LVV524317:LVZ524318 MFR524317:MFV524318 MPN524317:MPR524318 MZJ524317:MZN524318 NJF524317:NJJ524318 NTB524317:NTF524318 OCX524317:ODB524318 OMT524317:OMX524318 OWP524317:OWT524318 PGL524317:PGP524318 PQH524317:PQL524318 QAD524317:QAH524318 QJZ524317:QKD524318 QTV524317:QTZ524318 RDR524317:RDV524318 RNN524317:RNR524318 RXJ524317:RXN524318 SHF524317:SHJ524318 SRB524317:SRF524318 TAX524317:TBB524318 TKT524317:TKX524318 TUP524317:TUT524318 UEL524317:UEP524318 UOH524317:UOL524318 UYD524317:UYH524318 VHZ524317:VID524318 VRV524317:VRZ524318 WBR524317:WBV524318 WLN524317:WLR524318 WVJ524317:WVN524318 B589853:F589854 IX589853:JB589854 ST589853:SX589854 ACP589853:ACT589854 AML589853:AMP589854 AWH589853:AWL589854 BGD589853:BGH589854 BPZ589853:BQD589854 BZV589853:BZZ589854 CJR589853:CJV589854 CTN589853:CTR589854 DDJ589853:DDN589854 DNF589853:DNJ589854 DXB589853:DXF589854 EGX589853:EHB589854 EQT589853:EQX589854 FAP589853:FAT589854 FKL589853:FKP589854 FUH589853:FUL589854 GED589853:GEH589854 GNZ589853:GOD589854 GXV589853:GXZ589854 HHR589853:HHV589854 HRN589853:HRR589854 IBJ589853:IBN589854 ILF589853:ILJ589854 IVB589853:IVF589854 JEX589853:JFB589854 JOT589853:JOX589854 JYP589853:JYT589854 KIL589853:KIP589854 KSH589853:KSL589854 LCD589853:LCH589854 LLZ589853:LMD589854 LVV589853:LVZ589854 MFR589853:MFV589854 MPN589853:MPR589854 MZJ589853:MZN589854 NJF589853:NJJ589854 NTB589853:NTF589854 OCX589853:ODB589854 OMT589853:OMX589854 OWP589853:OWT589854 PGL589853:PGP589854 PQH589853:PQL589854 QAD589853:QAH589854 QJZ589853:QKD589854 QTV589853:QTZ589854 RDR589853:RDV589854 RNN589853:RNR589854 RXJ589853:RXN589854 SHF589853:SHJ589854 SRB589853:SRF589854 TAX589853:TBB589854 TKT589853:TKX589854 TUP589853:TUT589854 UEL589853:UEP589854 UOH589853:UOL589854 UYD589853:UYH589854 VHZ589853:VID589854 VRV589853:VRZ589854 WBR589853:WBV589854 WLN589853:WLR589854 WVJ589853:WVN589854 B655389:F655390 IX655389:JB655390 ST655389:SX655390 ACP655389:ACT655390 AML655389:AMP655390 AWH655389:AWL655390 BGD655389:BGH655390 BPZ655389:BQD655390 BZV655389:BZZ655390 CJR655389:CJV655390 CTN655389:CTR655390 DDJ655389:DDN655390 DNF655389:DNJ655390 DXB655389:DXF655390 EGX655389:EHB655390 EQT655389:EQX655390 FAP655389:FAT655390 FKL655389:FKP655390 FUH655389:FUL655390 GED655389:GEH655390 GNZ655389:GOD655390 GXV655389:GXZ655390 HHR655389:HHV655390 HRN655389:HRR655390 IBJ655389:IBN655390 ILF655389:ILJ655390 IVB655389:IVF655390 JEX655389:JFB655390 JOT655389:JOX655390 JYP655389:JYT655390 KIL655389:KIP655390 KSH655389:KSL655390 LCD655389:LCH655390 LLZ655389:LMD655390 LVV655389:LVZ655390 MFR655389:MFV655390 MPN655389:MPR655390 MZJ655389:MZN655390 NJF655389:NJJ655390 NTB655389:NTF655390 OCX655389:ODB655390 OMT655389:OMX655390 OWP655389:OWT655390 PGL655389:PGP655390 PQH655389:PQL655390 QAD655389:QAH655390 QJZ655389:QKD655390 QTV655389:QTZ655390 RDR655389:RDV655390 RNN655389:RNR655390 RXJ655389:RXN655390 SHF655389:SHJ655390 SRB655389:SRF655390 TAX655389:TBB655390 TKT655389:TKX655390 TUP655389:TUT655390 UEL655389:UEP655390 UOH655389:UOL655390 UYD655389:UYH655390 VHZ655389:VID655390 VRV655389:VRZ655390 WBR655389:WBV655390 WLN655389:WLR655390 WVJ655389:WVN655390 B720925:F720926 IX720925:JB720926 ST720925:SX720926 ACP720925:ACT720926 AML720925:AMP720926 AWH720925:AWL720926 BGD720925:BGH720926 BPZ720925:BQD720926 BZV720925:BZZ720926 CJR720925:CJV720926 CTN720925:CTR720926 DDJ720925:DDN720926 DNF720925:DNJ720926 DXB720925:DXF720926 EGX720925:EHB720926 EQT720925:EQX720926 FAP720925:FAT720926 FKL720925:FKP720926 FUH720925:FUL720926 GED720925:GEH720926 GNZ720925:GOD720926 GXV720925:GXZ720926 HHR720925:HHV720926 HRN720925:HRR720926 IBJ720925:IBN720926 ILF720925:ILJ720926 IVB720925:IVF720926 JEX720925:JFB720926 JOT720925:JOX720926 JYP720925:JYT720926 KIL720925:KIP720926 KSH720925:KSL720926 LCD720925:LCH720926 LLZ720925:LMD720926 LVV720925:LVZ720926 MFR720925:MFV720926 MPN720925:MPR720926 MZJ720925:MZN720926 NJF720925:NJJ720926 NTB720925:NTF720926 OCX720925:ODB720926 OMT720925:OMX720926 OWP720925:OWT720926 PGL720925:PGP720926 PQH720925:PQL720926 QAD720925:QAH720926 QJZ720925:QKD720926 QTV720925:QTZ720926 RDR720925:RDV720926 RNN720925:RNR720926 RXJ720925:RXN720926 SHF720925:SHJ720926 SRB720925:SRF720926 TAX720925:TBB720926 TKT720925:TKX720926 TUP720925:TUT720926 UEL720925:UEP720926 UOH720925:UOL720926 UYD720925:UYH720926 VHZ720925:VID720926 VRV720925:VRZ720926 WBR720925:WBV720926 WLN720925:WLR720926 WVJ720925:WVN720926 B786461:F786462 IX786461:JB786462 ST786461:SX786462 ACP786461:ACT786462 AML786461:AMP786462 AWH786461:AWL786462 BGD786461:BGH786462 BPZ786461:BQD786462 BZV786461:BZZ786462 CJR786461:CJV786462 CTN786461:CTR786462 DDJ786461:DDN786462 DNF786461:DNJ786462 DXB786461:DXF786462 EGX786461:EHB786462 EQT786461:EQX786462 FAP786461:FAT786462 FKL786461:FKP786462 FUH786461:FUL786462 GED786461:GEH786462 GNZ786461:GOD786462 GXV786461:GXZ786462 HHR786461:HHV786462 HRN786461:HRR786462 IBJ786461:IBN786462 ILF786461:ILJ786462 IVB786461:IVF786462 JEX786461:JFB786462 JOT786461:JOX786462 JYP786461:JYT786462 KIL786461:KIP786462 KSH786461:KSL786462 LCD786461:LCH786462 LLZ786461:LMD786462 LVV786461:LVZ786462 MFR786461:MFV786462 MPN786461:MPR786462 MZJ786461:MZN786462 NJF786461:NJJ786462 NTB786461:NTF786462 OCX786461:ODB786462 OMT786461:OMX786462 OWP786461:OWT786462 PGL786461:PGP786462 PQH786461:PQL786462 QAD786461:QAH786462 QJZ786461:QKD786462 QTV786461:QTZ786462 RDR786461:RDV786462 RNN786461:RNR786462 RXJ786461:RXN786462 SHF786461:SHJ786462 SRB786461:SRF786462 TAX786461:TBB786462 TKT786461:TKX786462 TUP786461:TUT786462 UEL786461:UEP786462 UOH786461:UOL786462 UYD786461:UYH786462 VHZ786461:VID786462 VRV786461:VRZ786462 WBR786461:WBV786462 WLN786461:WLR786462 WVJ786461:WVN786462 B851997:F851998 IX851997:JB851998 ST851997:SX851998 ACP851997:ACT851998 AML851997:AMP851998 AWH851997:AWL851998 BGD851997:BGH851998 BPZ851997:BQD851998 BZV851997:BZZ851998 CJR851997:CJV851998 CTN851997:CTR851998 DDJ851997:DDN851998 DNF851997:DNJ851998 DXB851997:DXF851998 EGX851997:EHB851998 EQT851997:EQX851998 FAP851997:FAT851998 FKL851997:FKP851998 FUH851997:FUL851998 GED851997:GEH851998 GNZ851997:GOD851998 GXV851997:GXZ851998 HHR851997:HHV851998 HRN851997:HRR851998 IBJ851997:IBN851998 ILF851997:ILJ851998 IVB851997:IVF851998 JEX851997:JFB851998 JOT851997:JOX851998 JYP851997:JYT851998 KIL851997:KIP851998 KSH851997:KSL851998 LCD851997:LCH851998 LLZ851997:LMD851998 LVV851997:LVZ851998 MFR851997:MFV851998 MPN851997:MPR851998 MZJ851997:MZN851998 NJF851997:NJJ851998 NTB851997:NTF851998 OCX851997:ODB851998 OMT851997:OMX851998 OWP851997:OWT851998 PGL851997:PGP851998 PQH851997:PQL851998 QAD851997:QAH851998 QJZ851997:QKD851998 QTV851997:QTZ851998 RDR851997:RDV851998 RNN851997:RNR851998 RXJ851997:RXN851998 SHF851997:SHJ851998 SRB851997:SRF851998 TAX851997:TBB851998 TKT851997:TKX851998 TUP851997:TUT851998 UEL851997:UEP851998 UOH851997:UOL851998 UYD851997:UYH851998 VHZ851997:VID851998 VRV851997:VRZ851998 WBR851997:WBV851998 WLN851997:WLR851998 WVJ851997:WVN851998 B917533:F917534 IX917533:JB917534 ST917533:SX917534 ACP917533:ACT917534 AML917533:AMP917534 AWH917533:AWL917534 BGD917533:BGH917534 BPZ917533:BQD917534 BZV917533:BZZ917534 CJR917533:CJV917534 CTN917533:CTR917534 DDJ917533:DDN917534 DNF917533:DNJ917534 DXB917533:DXF917534 EGX917533:EHB917534 EQT917533:EQX917534 FAP917533:FAT917534 FKL917533:FKP917534 FUH917533:FUL917534 GED917533:GEH917534 GNZ917533:GOD917534 GXV917533:GXZ917534 HHR917533:HHV917534 HRN917533:HRR917534 IBJ917533:IBN917534 ILF917533:ILJ917534 IVB917533:IVF917534 JEX917533:JFB917534 JOT917533:JOX917534 JYP917533:JYT917534 KIL917533:KIP917534 KSH917533:KSL917534 LCD917533:LCH917534 LLZ917533:LMD917534 LVV917533:LVZ917534 MFR917533:MFV917534 MPN917533:MPR917534 MZJ917533:MZN917534 NJF917533:NJJ917534 NTB917533:NTF917534 OCX917533:ODB917534 OMT917533:OMX917534 OWP917533:OWT917534 PGL917533:PGP917534 PQH917533:PQL917534 QAD917533:QAH917534 QJZ917533:QKD917534 QTV917533:QTZ917534 RDR917533:RDV917534 RNN917533:RNR917534 RXJ917533:RXN917534 SHF917533:SHJ917534 SRB917533:SRF917534 TAX917533:TBB917534 TKT917533:TKX917534 TUP917533:TUT917534 UEL917533:UEP917534 UOH917533:UOL917534 UYD917533:UYH917534 VHZ917533:VID917534 VRV917533:VRZ917534 WBR917533:WBV917534 WLN917533:WLR917534 WVJ917533:WVN917534 B983069:F983070 IX983069:JB983070 ST983069:SX983070 ACP983069:ACT983070 AML983069:AMP983070 AWH983069:AWL983070 BGD983069:BGH983070 BPZ983069:BQD983070 BZV983069:BZZ983070 CJR983069:CJV983070 CTN983069:CTR983070 DDJ983069:DDN983070 DNF983069:DNJ983070 DXB983069:DXF983070 EGX983069:EHB983070 EQT983069:EQX983070 FAP983069:FAT983070 FKL983069:FKP983070 FUH983069:FUL983070 GED983069:GEH983070 GNZ983069:GOD983070 GXV983069:GXZ983070 HHR983069:HHV983070 HRN983069:HRR983070 IBJ983069:IBN983070 ILF983069:ILJ983070 IVB983069:IVF983070 JEX983069:JFB983070 JOT983069:JOX983070 JYP983069:JYT983070 KIL983069:KIP983070 KSH983069:KSL983070 LCD983069:LCH983070 LLZ983069:LMD983070 LVV983069:LVZ983070 MFR983069:MFV983070 MPN983069:MPR983070 MZJ983069:MZN983070 NJF983069:NJJ983070 NTB983069:NTF983070 OCX983069:ODB983070 OMT983069:OMX983070 OWP983069:OWT983070 PGL983069:PGP983070 PQH983069:PQL983070 QAD983069:QAH983070 QJZ983069:QKD983070 QTV983069:QTZ983070 RDR983069:RDV983070 RNN983069:RNR983070 RXJ983069:RXN983070 SHF983069:SHJ983070 SRB983069:SRF983070 TAX983069:TBB983070 TKT983069:TKX983070 TUP983069:TUT983070 UEL983069:UEP983070 UOH983069:UOL983070 UYD983069:UYH983070 VHZ983069:VID983070 VRV983069:VRZ983070 WBR983069:WBV983070 WLN983069:WLR983070 WVJ983069:WVN983070 B32:F33 IX32:JB33 ST32:SX33 ACP32:ACT33 AML32:AMP33 AWH32:AWL33 BGD32:BGH33 BPZ32:BQD33 BZV32:BZZ33 CJR32:CJV33 CTN32:CTR33 DDJ32:DDN33 DNF32:DNJ33 DXB32:DXF33 EGX32:EHB33 EQT32:EQX33 FAP32:FAT33 FKL32:FKP33 FUH32:FUL33 GED32:GEH33 GNZ32:GOD33 GXV32:GXZ33 HHR32:HHV33 HRN32:HRR33 IBJ32:IBN33 ILF32:ILJ33 IVB32:IVF33 JEX32:JFB33 JOT32:JOX33 JYP32:JYT33 KIL32:KIP33 KSH32:KSL33 LCD32:LCH33 LLZ32:LMD33 LVV32:LVZ33 MFR32:MFV33 MPN32:MPR33 MZJ32:MZN33 NJF32:NJJ33 NTB32:NTF33 OCX32:ODB33 OMT32:OMX33 OWP32:OWT33 PGL32:PGP33 PQH32:PQL33 QAD32:QAH33 QJZ32:QKD33 QTV32:QTZ33 RDR32:RDV33 RNN32:RNR33 RXJ32:RXN33 SHF32:SHJ33 SRB32:SRF33 TAX32:TBB33 TKT32:TKX33 TUP32:TUT33 UEL32:UEP33 UOH32:UOL33 UYD32:UYH33 VHZ32:VID33 VRV32:VRZ33 WBR32:WBV33 WLN32:WLR33 WVJ32:WVN33 B65568:F65569 IX65568:JB65569 ST65568:SX65569 ACP65568:ACT65569 AML65568:AMP65569 AWH65568:AWL65569 BGD65568:BGH65569 BPZ65568:BQD65569 BZV65568:BZZ65569 CJR65568:CJV65569 CTN65568:CTR65569 DDJ65568:DDN65569 DNF65568:DNJ65569 DXB65568:DXF65569 EGX65568:EHB65569 EQT65568:EQX65569 FAP65568:FAT65569 FKL65568:FKP65569 FUH65568:FUL65569 GED65568:GEH65569 GNZ65568:GOD65569 GXV65568:GXZ65569 HHR65568:HHV65569 HRN65568:HRR65569 IBJ65568:IBN65569 ILF65568:ILJ65569 IVB65568:IVF65569 JEX65568:JFB65569 JOT65568:JOX65569 JYP65568:JYT65569 KIL65568:KIP65569 KSH65568:KSL65569 LCD65568:LCH65569 LLZ65568:LMD65569 LVV65568:LVZ65569 MFR65568:MFV65569 MPN65568:MPR65569 MZJ65568:MZN65569 NJF65568:NJJ65569 NTB65568:NTF65569 OCX65568:ODB65569 OMT65568:OMX65569 OWP65568:OWT65569 PGL65568:PGP65569 PQH65568:PQL65569 QAD65568:QAH65569 QJZ65568:QKD65569 QTV65568:QTZ65569 RDR65568:RDV65569 RNN65568:RNR65569 RXJ65568:RXN65569 SHF65568:SHJ65569 SRB65568:SRF65569 TAX65568:TBB65569 TKT65568:TKX65569 TUP65568:TUT65569 UEL65568:UEP65569 UOH65568:UOL65569 UYD65568:UYH65569 VHZ65568:VID65569 VRV65568:VRZ65569 WBR65568:WBV65569 WLN65568:WLR65569 WVJ65568:WVN65569 B131104:F131105 IX131104:JB131105 ST131104:SX131105 ACP131104:ACT131105 AML131104:AMP131105 AWH131104:AWL131105 BGD131104:BGH131105 BPZ131104:BQD131105 BZV131104:BZZ131105 CJR131104:CJV131105 CTN131104:CTR131105 DDJ131104:DDN131105 DNF131104:DNJ131105 DXB131104:DXF131105 EGX131104:EHB131105 EQT131104:EQX131105 FAP131104:FAT131105 FKL131104:FKP131105 FUH131104:FUL131105 GED131104:GEH131105 GNZ131104:GOD131105 GXV131104:GXZ131105 HHR131104:HHV131105 HRN131104:HRR131105 IBJ131104:IBN131105 ILF131104:ILJ131105 IVB131104:IVF131105 JEX131104:JFB131105 JOT131104:JOX131105 JYP131104:JYT131105 KIL131104:KIP131105 KSH131104:KSL131105 LCD131104:LCH131105 LLZ131104:LMD131105 LVV131104:LVZ131105 MFR131104:MFV131105 MPN131104:MPR131105 MZJ131104:MZN131105 NJF131104:NJJ131105 NTB131104:NTF131105 OCX131104:ODB131105 OMT131104:OMX131105 OWP131104:OWT131105 PGL131104:PGP131105 PQH131104:PQL131105 QAD131104:QAH131105 QJZ131104:QKD131105 QTV131104:QTZ131105 RDR131104:RDV131105 RNN131104:RNR131105 RXJ131104:RXN131105 SHF131104:SHJ131105 SRB131104:SRF131105 TAX131104:TBB131105 TKT131104:TKX131105 TUP131104:TUT131105 UEL131104:UEP131105 UOH131104:UOL131105 UYD131104:UYH131105 VHZ131104:VID131105 VRV131104:VRZ131105 WBR131104:WBV131105 WLN131104:WLR131105 WVJ131104:WVN131105 B196640:F196641 IX196640:JB196641 ST196640:SX196641 ACP196640:ACT196641 AML196640:AMP196641 AWH196640:AWL196641 BGD196640:BGH196641 BPZ196640:BQD196641 BZV196640:BZZ196641 CJR196640:CJV196641 CTN196640:CTR196641 DDJ196640:DDN196641 DNF196640:DNJ196641 DXB196640:DXF196641 EGX196640:EHB196641 EQT196640:EQX196641 FAP196640:FAT196641 FKL196640:FKP196641 FUH196640:FUL196641 GED196640:GEH196641 GNZ196640:GOD196641 GXV196640:GXZ196641 HHR196640:HHV196641 HRN196640:HRR196641 IBJ196640:IBN196641 ILF196640:ILJ196641 IVB196640:IVF196641 JEX196640:JFB196641 JOT196640:JOX196641 JYP196640:JYT196641 KIL196640:KIP196641 KSH196640:KSL196641 LCD196640:LCH196641 LLZ196640:LMD196641 LVV196640:LVZ196641 MFR196640:MFV196641 MPN196640:MPR196641 MZJ196640:MZN196641 NJF196640:NJJ196641 NTB196640:NTF196641 OCX196640:ODB196641 OMT196640:OMX196641 OWP196640:OWT196641 PGL196640:PGP196641 PQH196640:PQL196641 QAD196640:QAH196641 QJZ196640:QKD196641 QTV196640:QTZ196641 RDR196640:RDV196641 RNN196640:RNR196641 RXJ196640:RXN196641 SHF196640:SHJ196641 SRB196640:SRF196641 TAX196640:TBB196641 TKT196640:TKX196641 TUP196640:TUT196641 UEL196640:UEP196641 UOH196640:UOL196641 UYD196640:UYH196641 VHZ196640:VID196641 VRV196640:VRZ196641 WBR196640:WBV196641 WLN196640:WLR196641 WVJ196640:WVN196641 B262176:F262177 IX262176:JB262177 ST262176:SX262177 ACP262176:ACT262177 AML262176:AMP262177 AWH262176:AWL262177 BGD262176:BGH262177 BPZ262176:BQD262177 BZV262176:BZZ262177 CJR262176:CJV262177 CTN262176:CTR262177 DDJ262176:DDN262177 DNF262176:DNJ262177 DXB262176:DXF262177 EGX262176:EHB262177 EQT262176:EQX262177 FAP262176:FAT262177 FKL262176:FKP262177 FUH262176:FUL262177 GED262176:GEH262177 GNZ262176:GOD262177 GXV262176:GXZ262177 HHR262176:HHV262177 HRN262176:HRR262177 IBJ262176:IBN262177 ILF262176:ILJ262177 IVB262176:IVF262177 JEX262176:JFB262177 JOT262176:JOX262177 JYP262176:JYT262177 KIL262176:KIP262177 KSH262176:KSL262177 LCD262176:LCH262177 LLZ262176:LMD262177 LVV262176:LVZ262177 MFR262176:MFV262177 MPN262176:MPR262177 MZJ262176:MZN262177 NJF262176:NJJ262177 NTB262176:NTF262177 OCX262176:ODB262177 OMT262176:OMX262177 OWP262176:OWT262177 PGL262176:PGP262177 PQH262176:PQL262177 QAD262176:QAH262177 QJZ262176:QKD262177 QTV262176:QTZ262177 RDR262176:RDV262177 RNN262176:RNR262177 RXJ262176:RXN262177 SHF262176:SHJ262177 SRB262176:SRF262177 TAX262176:TBB262177 TKT262176:TKX262177 TUP262176:TUT262177 UEL262176:UEP262177 UOH262176:UOL262177 UYD262176:UYH262177 VHZ262176:VID262177 VRV262176:VRZ262177 WBR262176:WBV262177 WLN262176:WLR262177 WVJ262176:WVN262177 B327712:F327713 IX327712:JB327713 ST327712:SX327713 ACP327712:ACT327713 AML327712:AMP327713 AWH327712:AWL327713 BGD327712:BGH327713 BPZ327712:BQD327713 BZV327712:BZZ327713 CJR327712:CJV327713 CTN327712:CTR327713 DDJ327712:DDN327713 DNF327712:DNJ327713 DXB327712:DXF327713 EGX327712:EHB327713 EQT327712:EQX327713 FAP327712:FAT327713 FKL327712:FKP327713 FUH327712:FUL327713 GED327712:GEH327713 GNZ327712:GOD327713 GXV327712:GXZ327713 HHR327712:HHV327713 HRN327712:HRR327713 IBJ327712:IBN327713 ILF327712:ILJ327713 IVB327712:IVF327713 JEX327712:JFB327713 JOT327712:JOX327713 JYP327712:JYT327713 KIL327712:KIP327713 KSH327712:KSL327713 LCD327712:LCH327713 LLZ327712:LMD327713 LVV327712:LVZ327713 MFR327712:MFV327713 MPN327712:MPR327713 MZJ327712:MZN327713 NJF327712:NJJ327713 NTB327712:NTF327713 OCX327712:ODB327713 OMT327712:OMX327713 OWP327712:OWT327713 PGL327712:PGP327713 PQH327712:PQL327713 QAD327712:QAH327713 QJZ327712:QKD327713 QTV327712:QTZ327713 RDR327712:RDV327713 RNN327712:RNR327713 RXJ327712:RXN327713 SHF327712:SHJ327713 SRB327712:SRF327713 TAX327712:TBB327713 TKT327712:TKX327713 TUP327712:TUT327713 UEL327712:UEP327713 UOH327712:UOL327713 UYD327712:UYH327713 VHZ327712:VID327713 VRV327712:VRZ327713 WBR327712:WBV327713 WLN327712:WLR327713 WVJ327712:WVN327713 B393248:F393249 IX393248:JB393249 ST393248:SX393249 ACP393248:ACT393249 AML393248:AMP393249 AWH393248:AWL393249 BGD393248:BGH393249 BPZ393248:BQD393249 BZV393248:BZZ393249 CJR393248:CJV393249 CTN393248:CTR393249 DDJ393248:DDN393249 DNF393248:DNJ393249 DXB393248:DXF393249 EGX393248:EHB393249 EQT393248:EQX393249 FAP393248:FAT393249 FKL393248:FKP393249 FUH393248:FUL393249 GED393248:GEH393249 GNZ393248:GOD393249 GXV393248:GXZ393249 HHR393248:HHV393249 HRN393248:HRR393249 IBJ393248:IBN393249 ILF393248:ILJ393249 IVB393248:IVF393249 JEX393248:JFB393249 JOT393248:JOX393249 JYP393248:JYT393249 KIL393248:KIP393249 KSH393248:KSL393249 LCD393248:LCH393249 LLZ393248:LMD393249 LVV393248:LVZ393249 MFR393248:MFV393249 MPN393248:MPR393249 MZJ393248:MZN393249 NJF393248:NJJ393249 NTB393248:NTF393249 OCX393248:ODB393249 OMT393248:OMX393249 OWP393248:OWT393249 PGL393248:PGP393249 PQH393248:PQL393249 QAD393248:QAH393249 QJZ393248:QKD393249 QTV393248:QTZ393249 RDR393248:RDV393249 RNN393248:RNR393249 RXJ393248:RXN393249 SHF393248:SHJ393249 SRB393248:SRF393249 TAX393248:TBB393249 TKT393248:TKX393249 TUP393248:TUT393249 UEL393248:UEP393249 UOH393248:UOL393249 UYD393248:UYH393249 VHZ393248:VID393249 VRV393248:VRZ393249 WBR393248:WBV393249 WLN393248:WLR393249 WVJ393248:WVN393249 B458784:F458785 IX458784:JB458785 ST458784:SX458785 ACP458784:ACT458785 AML458784:AMP458785 AWH458784:AWL458785 BGD458784:BGH458785 BPZ458784:BQD458785 BZV458784:BZZ458785 CJR458784:CJV458785 CTN458784:CTR458785 DDJ458784:DDN458785 DNF458784:DNJ458785 DXB458784:DXF458785 EGX458784:EHB458785 EQT458784:EQX458785 FAP458784:FAT458785 FKL458784:FKP458785 FUH458784:FUL458785 GED458784:GEH458785 GNZ458784:GOD458785 GXV458784:GXZ458785 HHR458784:HHV458785 HRN458784:HRR458785 IBJ458784:IBN458785 ILF458784:ILJ458785 IVB458784:IVF458785 JEX458784:JFB458785 JOT458784:JOX458785 JYP458784:JYT458785 KIL458784:KIP458785 KSH458784:KSL458785 LCD458784:LCH458785 LLZ458784:LMD458785 LVV458784:LVZ458785 MFR458784:MFV458785 MPN458784:MPR458785 MZJ458784:MZN458785 NJF458784:NJJ458785 NTB458784:NTF458785 OCX458784:ODB458785 OMT458784:OMX458785 OWP458784:OWT458785 PGL458784:PGP458785 PQH458784:PQL458785 QAD458784:QAH458785 QJZ458784:QKD458785 QTV458784:QTZ458785 RDR458784:RDV458785 RNN458784:RNR458785 RXJ458784:RXN458785 SHF458784:SHJ458785 SRB458784:SRF458785 TAX458784:TBB458785 TKT458784:TKX458785 TUP458784:TUT458785 UEL458784:UEP458785 UOH458784:UOL458785 UYD458784:UYH458785 VHZ458784:VID458785 VRV458784:VRZ458785 WBR458784:WBV458785 WLN458784:WLR458785 WVJ458784:WVN458785 B524320:F524321 IX524320:JB524321 ST524320:SX524321 ACP524320:ACT524321 AML524320:AMP524321 AWH524320:AWL524321 BGD524320:BGH524321 BPZ524320:BQD524321 BZV524320:BZZ524321 CJR524320:CJV524321 CTN524320:CTR524321 DDJ524320:DDN524321 DNF524320:DNJ524321 DXB524320:DXF524321 EGX524320:EHB524321 EQT524320:EQX524321 FAP524320:FAT524321 FKL524320:FKP524321 FUH524320:FUL524321 GED524320:GEH524321 GNZ524320:GOD524321 GXV524320:GXZ524321 HHR524320:HHV524321 HRN524320:HRR524321 IBJ524320:IBN524321 ILF524320:ILJ524321 IVB524320:IVF524321 JEX524320:JFB524321 JOT524320:JOX524321 JYP524320:JYT524321 KIL524320:KIP524321 KSH524320:KSL524321 LCD524320:LCH524321 LLZ524320:LMD524321 LVV524320:LVZ524321 MFR524320:MFV524321 MPN524320:MPR524321 MZJ524320:MZN524321 NJF524320:NJJ524321 NTB524320:NTF524321 OCX524320:ODB524321 OMT524320:OMX524321 OWP524320:OWT524321 PGL524320:PGP524321 PQH524320:PQL524321 QAD524320:QAH524321 QJZ524320:QKD524321 QTV524320:QTZ524321 RDR524320:RDV524321 RNN524320:RNR524321 RXJ524320:RXN524321 SHF524320:SHJ524321 SRB524320:SRF524321 TAX524320:TBB524321 TKT524320:TKX524321 TUP524320:TUT524321 UEL524320:UEP524321 UOH524320:UOL524321 UYD524320:UYH524321 VHZ524320:VID524321 VRV524320:VRZ524321 WBR524320:WBV524321 WLN524320:WLR524321 WVJ524320:WVN524321 B589856:F589857 IX589856:JB589857 ST589856:SX589857 ACP589856:ACT589857 AML589856:AMP589857 AWH589856:AWL589857 BGD589856:BGH589857 BPZ589856:BQD589857 BZV589856:BZZ589857 CJR589856:CJV589857 CTN589856:CTR589857 DDJ589856:DDN589857 DNF589856:DNJ589857 DXB589856:DXF589857 EGX589856:EHB589857 EQT589856:EQX589857 FAP589856:FAT589857 FKL589856:FKP589857 FUH589856:FUL589857 GED589856:GEH589857 GNZ589856:GOD589857 GXV589856:GXZ589857 HHR589856:HHV589857 HRN589856:HRR589857 IBJ589856:IBN589857 ILF589856:ILJ589857 IVB589856:IVF589857 JEX589856:JFB589857 JOT589856:JOX589857 JYP589856:JYT589857 KIL589856:KIP589857 KSH589856:KSL589857 LCD589856:LCH589857 LLZ589856:LMD589857 LVV589856:LVZ589857 MFR589856:MFV589857 MPN589856:MPR589857 MZJ589856:MZN589857 NJF589856:NJJ589857 NTB589856:NTF589857 OCX589856:ODB589857 OMT589856:OMX589857 OWP589856:OWT589857 PGL589856:PGP589857 PQH589856:PQL589857 QAD589856:QAH589857 QJZ589856:QKD589857 QTV589856:QTZ589857 RDR589856:RDV589857 RNN589856:RNR589857 RXJ589856:RXN589857 SHF589856:SHJ589857 SRB589856:SRF589857 TAX589856:TBB589857 TKT589856:TKX589857 TUP589856:TUT589857 UEL589856:UEP589857 UOH589856:UOL589857 UYD589856:UYH589857 VHZ589856:VID589857 VRV589856:VRZ589857 WBR589856:WBV589857 WLN589856:WLR589857 WVJ589856:WVN589857 B655392:F655393 IX655392:JB655393 ST655392:SX655393 ACP655392:ACT655393 AML655392:AMP655393 AWH655392:AWL655393 BGD655392:BGH655393 BPZ655392:BQD655393 BZV655392:BZZ655393 CJR655392:CJV655393 CTN655392:CTR655393 DDJ655392:DDN655393 DNF655392:DNJ655393 DXB655392:DXF655393 EGX655392:EHB655393 EQT655392:EQX655393 FAP655392:FAT655393 FKL655392:FKP655393 FUH655392:FUL655393 GED655392:GEH655393 GNZ655392:GOD655393 GXV655392:GXZ655393 HHR655392:HHV655393 HRN655392:HRR655393 IBJ655392:IBN655393 ILF655392:ILJ655393 IVB655392:IVF655393 JEX655392:JFB655393 JOT655392:JOX655393 JYP655392:JYT655393 KIL655392:KIP655393 KSH655392:KSL655393 LCD655392:LCH655393 LLZ655392:LMD655393 LVV655392:LVZ655393 MFR655392:MFV655393 MPN655392:MPR655393 MZJ655392:MZN655393 NJF655392:NJJ655393 NTB655392:NTF655393 OCX655392:ODB655393 OMT655392:OMX655393 OWP655392:OWT655393 PGL655392:PGP655393 PQH655392:PQL655393 QAD655392:QAH655393 QJZ655392:QKD655393 QTV655392:QTZ655393 RDR655392:RDV655393 RNN655392:RNR655393 RXJ655392:RXN655393 SHF655392:SHJ655393 SRB655392:SRF655393 TAX655392:TBB655393 TKT655392:TKX655393 TUP655392:TUT655393 UEL655392:UEP655393 UOH655392:UOL655393 UYD655392:UYH655393 VHZ655392:VID655393 VRV655392:VRZ655393 WBR655392:WBV655393 WLN655392:WLR655393 WVJ655392:WVN655393 B720928:F720929 IX720928:JB720929 ST720928:SX720929 ACP720928:ACT720929 AML720928:AMP720929 AWH720928:AWL720929 BGD720928:BGH720929 BPZ720928:BQD720929 BZV720928:BZZ720929 CJR720928:CJV720929 CTN720928:CTR720929 DDJ720928:DDN720929 DNF720928:DNJ720929 DXB720928:DXF720929 EGX720928:EHB720929 EQT720928:EQX720929 FAP720928:FAT720929 FKL720928:FKP720929 FUH720928:FUL720929 GED720928:GEH720929 GNZ720928:GOD720929 GXV720928:GXZ720929 HHR720928:HHV720929 HRN720928:HRR720929 IBJ720928:IBN720929 ILF720928:ILJ720929 IVB720928:IVF720929 JEX720928:JFB720929 JOT720928:JOX720929 JYP720928:JYT720929 KIL720928:KIP720929 KSH720928:KSL720929 LCD720928:LCH720929 LLZ720928:LMD720929 LVV720928:LVZ720929 MFR720928:MFV720929 MPN720928:MPR720929 MZJ720928:MZN720929 NJF720928:NJJ720929 NTB720928:NTF720929 OCX720928:ODB720929 OMT720928:OMX720929 OWP720928:OWT720929 PGL720928:PGP720929 PQH720928:PQL720929 QAD720928:QAH720929 QJZ720928:QKD720929 QTV720928:QTZ720929 RDR720928:RDV720929 RNN720928:RNR720929 RXJ720928:RXN720929 SHF720928:SHJ720929 SRB720928:SRF720929 TAX720928:TBB720929 TKT720928:TKX720929 TUP720928:TUT720929 UEL720928:UEP720929 UOH720928:UOL720929 UYD720928:UYH720929 VHZ720928:VID720929 VRV720928:VRZ720929 WBR720928:WBV720929 WLN720928:WLR720929 WVJ720928:WVN720929 B786464:F786465 IX786464:JB786465 ST786464:SX786465 ACP786464:ACT786465 AML786464:AMP786465 AWH786464:AWL786465 BGD786464:BGH786465 BPZ786464:BQD786465 BZV786464:BZZ786465 CJR786464:CJV786465 CTN786464:CTR786465 DDJ786464:DDN786465 DNF786464:DNJ786465 DXB786464:DXF786465 EGX786464:EHB786465 EQT786464:EQX786465 FAP786464:FAT786465 FKL786464:FKP786465 FUH786464:FUL786465 GED786464:GEH786465 GNZ786464:GOD786465 GXV786464:GXZ786465 HHR786464:HHV786465 HRN786464:HRR786465 IBJ786464:IBN786465 ILF786464:ILJ786465 IVB786464:IVF786465 JEX786464:JFB786465 JOT786464:JOX786465 JYP786464:JYT786465 KIL786464:KIP786465 KSH786464:KSL786465 LCD786464:LCH786465 LLZ786464:LMD786465 LVV786464:LVZ786465 MFR786464:MFV786465 MPN786464:MPR786465 MZJ786464:MZN786465 NJF786464:NJJ786465 NTB786464:NTF786465 OCX786464:ODB786465 OMT786464:OMX786465 OWP786464:OWT786465 PGL786464:PGP786465 PQH786464:PQL786465 QAD786464:QAH786465 QJZ786464:QKD786465 QTV786464:QTZ786465 RDR786464:RDV786465 RNN786464:RNR786465 RXJ786464:RXN786465 SHF786464:SHJ786465 SRB786464:SRF786465 TAX786464:TBB786465 TKT786464:TKX786465 TUP786464:TUT786465 UEL786464:UEP786465 UOH786464:UOL786465 UYD786464:UYH786465 VHZ786464:VID786465 VRV786464:VRZ786465 WBR786464:WBV786465 WLN786464:WLR786465 WVJ786464:WVN786465 B852000:F852001 IX852000:JB852001 ST852000:SX852001 ACP852000:ACT852001 AML852000:AMP852001 AWH852000:AWL852001 BGD852000:BGH852001 BPZ852000:BQD852001 BZV852000:BZZ852001 CJR852000:CJV852001 CTN852000:CTR852001 DDJ852000:DDN852001 DNF852000:DNJ852001 DXB852000:DXF852001 EGX852000:EHB852001 EQT852000:EQX852001 FAP852000:FAT852001 FKL852000:FKP852001 FUH852000:FUL852001 GED852000:GEH852001 GNZ852000:GOD852001 GXV852000:GXZ852001 HHR852000:HHV852001 HRN852000:HRR852001 IBJ852000:IBN852001 ILF852000:ILJ852001 IVB852000:IVF852001 JEX852000:JFB852001 JOT852000:JOX852001 JYP852000:JYT852001 KIL852000:KIP852001 KSH852000:KSL852001 LCD852000:LCH852001 LLZ852000:LMD852001 LVV852000:LVZ852001 MFR852000:MFV852001 MPN852000:MPR852001 MZJ852000:MZN852001 NJF852000:NJJ852001 NTB852000:NTF852001 OCX852000:ODB852001 OMT852000:OMX852001 OWP852000:OWT852001 PGL852000:PGP852001 PQH852000:PQL852001 QAD852000:QAH852001 QJZ852000:QKD852001 QTV852000:QTZ852001 RDR852000:RDV852001 RNN852000:RNR852001 RXJ852000:RXN852001 SHF852000:SHJ852001 SRB852000:SRF852001 TAX852000:TBB852001 TKT852000:TKX852001 TUP852000:TUT852001 UEL852000:UEP852001 UOH852000:UOL852001 UYD852000:UYH852001 VHZ852000:VID852001 VRV852000:VRZ852001 WBR852000:WBV852001 WLN852000:WLR852001 WVJ852000:WVN852001 B917536:F917537 IX917536:JB917537 ST917536:SX917537 ACP917536:ACT917537 AML917536:AMP917537 AWH917536:AWL917537 BGD917536:BGH917537 BPZ917536:BQD917537 BZV917536:BZZ917537 CJR917536:CJV917537 CTN917536:CTR917537 DDJ917536:DDN917537 DNF917536:DNJ917537 DXB917536:DXF917537 EGX917536:EHB917537 EQT917536:EQX917537 FAP917536:FAT917537 FKL917536:FKP917537 FUH917536:FUL917537 GED917536:GEH917537 GNZ917536:GOD917537 GXV917536:GXZ917537 HHR917536:HHV917537 HRN917536:HRR917537 IBJ917536:IBN917537 ILF917536:ILJ917537 IVB917536:IVF917537 JEX917536:JFB917537 JOT917536:JOX917537 JYP917536:JYT917537 KIL917536:KIP917537 KSH917536:KSL917537 LCD917536:LCH917537 LLZ917536:LMD917537 LVV917536:LVZ917537 MFR917536:MFV917537 MPN917536:MPR917537 MZJ917536:MZN917537 NJF917536:NJJ917537 NTB917536:NTF917537 OCX917536:ODB917537 OMT917536:OMX917537 OWP917536:OWT917537 PGL917536:PGP917537 PQH917536:PQL917537 QAD917536:QAH917537 QJZ917536:QKD917537 QTV917536:QTZ917537 RDR917536:RDV917537 RNN917536:RNR917537 RXJ917536:RXN917537 SHF917536:SHJ917537 SRB917536:SRF917537 TAX917536:TBB917537 TKT917536:TKX917537 TUP917536:TUT917537 UEL917536:UEP917537 UOH917536:UOL917537 UYD917536:UYH917537 VHZ917536:VID917537 VRV917536:VRZ917537 WBR917536:WBV917537 WLN917536:WLR917537 WVJ917536:WVN917537 B983072:F983073 IX983072:JB983073 ST983072:SX983073 ACP983072:ACT983073 AML983072:AMP983073 AWH983072:AWL983073 BGD983072:BGH983073 BPZ983072:BQD983073 BZV983072:BZZ983073 CJR983072:CJV983073 CTN983072:CTR983073 DDJ983072:DDN983073 DNF983072:DNJ983073 DXB983072:DXF983073 EGX983072:EHB983073 EQT983072:EQX983073 FAP983072:FAT983073 FKL983072:FKP983073 FUH983072:FUL983073 GED983072:GEH983073 GNZ983072:GOD983073 GXV983072:GXZ983073 HHR983072:HHV983073 HRN983072:HRR983073 IBJ983072:IBN983073 ILF983072:ILJ983073 IVB983072:IVF983073 JEX983072:JFB983073 JOT983072:JOX983073 JYP983072:JYT983073 KIL983072:KIP983073 KSH983072:KSL983073 LCD983072:LCH983073 LLZ983072:LMD983073 LVV983072:LVZ983073 MFR983072:MFV983073 MPN983072:MPR983073 MZJ983072:MZN983073 NJF983072:NJJ983073 NTB983072:NTF983073 OCX983072:ODB983073 OMT983072:OMX983073 OWP983072:OWT983073 PGL983072:PGP983073 PQH983072:PQL983073 QAD983072:QAH983073 QJZ983072:QKD983073 QTV983072:QTZ983073 RDR983072:RDV983073 RNN983072:RNR983073 RXJ983072:RXN983073 SHF983072:SHJ983073 SRB983072:SRF983073 TAX983072:TBB983073 TKT983072:TKX983073 TUP983072:TUT983073 UEL983072:UEP983073 UOH983072:UOL983073 UYD983072:UYH983073 VHZ983072:VID983073 VRV983072:VRZ983073 WBR983072:WBV983073 WLN983072:WLR983073 WVJ983072:WVN983073 B36:F37 IX36:JB37 ST36:SX37 ACP36:ACT37 AML36:AMP37 AWH36:AWL37 BGD36:BGH37 BPZ36:BQD37 BZV36:BZZ37 CJR36:CJV37 CTN36:CTR37 DDJ36:DDN37 DNF36:DNJ37 DXB36:DXF37 EGX36:EHB37 EQT36:EQX37 FAP36:FAT37 FKL36:FKP37 FUH36:FUL37 GED36:GEH37 GNZ36:GOD37 GXV36:GXZ37 HHR36:HHV37 HRN36:HRR37 IBJ36:IBN37 ILF36:ILJ37 IVB36:IVF37 JEX36:JFB37 JOT36:JOX37 JYP36:JYT37 KIL36:KIP37 KSH36:KSL37 LCD36:LCH37 LLZ36:LMD37 LVV36:LVZ37 MFR36:MFV37 MPN36:MPR37 MZJ36:MZN37 NJF36:NJJ37 NTB36:NTF37 OCX36:ODB37 OMT36:OMX37 OWP36:OWT37 PGL36:PGP37 PQH36:PQL37 QAD36:QAH37 QJZ36:QKD37 QTV36:QTZ37 RDR36:RDV37 RNN36:RNR37 RXJ36:RXN37 SHF36:SHJ37 SRB36:SRF37 TAX36:TBB37 TKT36:TKX37 TUP36:TUT37 UEL36:UEP37 UOH36:UOL37 UYD36:UYH37 VHZ36:VID37 VRV36:VRZ37 WBR36:WBV37 WLN36:WLR37 WVJ36:WVN37 B65572:F65573 IX65572:JB65573 ST65572:SX65573 ACP65572:ACT65573 AML65572:AMP65573 AWH65572:AWL65573 BGD65572:BGH65573 BPZ65572:BQD65573 BZV65572:BZZ65573 CJR65572:CJV65573 CTN65572:CTR65573 DDJ65572:DDN65573 DNF65572:DNJ65573 DXB65572:DXF65573 EGX65572:EHB65573 EQT65572:EQX65573 FAP65572:FAT65573 FKL65572:FKP65573 FUH65572:FUL65573 GED65572:GEH65573 GNZ65572:GOD65573 GXV65572:GXZ65573 HHR65572:HHV65573 HRN65572:HRR65573 IBJ65572:IBN65573 ILF65572:ILJ65573 IVB65572:IVF65573 JEX65572:JFB65573 JOT65572:JOX65573 JYP65572:JYT65573 KIL65572:KIP65573 KSH65572:KSL65573 LCD65572:LCH65573 LLZ65572:LMD65573 LVV65572:LVZ65573 MFR65572:MFV65573 MPN65572:MPR65573 MZJ65572:MZN65573 NJF65572:NJJ65573 NTB65572:NTF65573 OCX65572:ODB65573 OMT65572:OMX65573 OWP65572:OWT65573 PGL65572:PGP65573 PQH65572:PQL65573 QAD65572:QAH65573 QJZ65572:QKD65573 QTV65572:QTZ65573 RDR65572:RDV65573 RNN65572:RNR65573 RXJ65572:RXN65573 SHF65572:SHJ65573 SRB65572:SRF65573 TAX65572:TBB65573 TKT65572:TKX65573 TUP65572:TUT65573 UEL65572:UEP65573 UOH65572:UOL65573 UYD65572:UYH65573 VHZ65572:VID65573 VRV65572:VRZ65573 WBR65572:WBV65573 WLN65572:WLR65573 WVJ65572:WVN65573 B131108:F131109 IX131108:JB131109 ST131108:SX131109 ACP131108:ACT131109 AML131108:AMP131109 AWH131108:AWL131109 BGD131108:BGH131109 BPZ131108:BQD131109 BZV131108:BZZ131109 CJR131108:CJV131109 CTN131108:CTR131109 DDJ131108:DDN131109 DNF131108:DNJ131109 DXB131108:DXF131109 EGX131108:EHB131109 EQT131108:EQX131109 FAP131108:FAT131109 FKL131108:FKP131109 FUH131108:FUL131109 GED131108:GEH131109 GNZ131108:GOD131109 GXV131108:GXZ131109 HHR131108:HHV131109 HRN131108:HRR131109 IBJ131108:IBN131109 ILF131108:ILJ131109 IVB131108:IVF131109 JEX131108:JFB131109 JOT131108:JOX131109 JYP131108:JYT131109 KIL131108:KIP131109 KSH131108:KSL131109 LCD131108:LCH131109 LLZ131108:LMD131109 LVV131108:LVZ131109 MFR131108:MFV131109 MPN131108:MPR131109 MZJ131108:MZN131109 NJF131108:NJJ131109 NTB131108:NTF131109 OCX131108:ODB131109 OMT131108:OMX131109 OWP131108:OWT131109 PGL131108:PGP131109 PQH131108:PQL131109 QAD131108:QAH131109 QJZ131108:QKD131109 QTV131108:QTZ131109 RDR131108:RDV131109 RNN131108:RNR131109 RXJ131108:RXN131109 SHF131108:SHJ131109 SRB131108:SRF131109 TAX131108:TBB131109 TKT131108:TKX131109 TUP131108:TUT131109 UEL131108:UEP131109 UOH131108:UOL131109 UYD131108:UYH131109 VHZ131108:VID131109 VRV131108:VRZ131109 WBR131108:WBV131109 WLN131108:WLR131109 WVJ131108:WVN131109 B196644:F196645 IX196644:JB196645 ST196644:SX196645 ACP196644:ACT196645 AML196644:AMP196645 AWH196644:AWL196645 BGD196644:BGH196645 BPZ196644:BQD196645 BZV196644:BZZ196645 CJR196644:CJV196645 CTN196644:CTR196645 DDJ196644:DDN196645 DNF196644:DNJ196645 DXB196644:DXF196645 EGX196644:EHB196645 EQT196644:EQX196645 FAP196644:FAT196645 FKL196644:FKP196645 FUH196644:FUL196645 GED196644:GEH196645 GNZ196644:GOD196645 GXV196644:GXZ196645 HHR196644:HHV196645 HRN196644:HRR196645 IBJ196644:IBN196645 ILF196644:ILJ196645 IVB196644:IVF196645 JEX196644:JFB196645 JOT196644:JOX196645 JYP196644:JYT196645 KIL196644:KIP196645 KSH196644:KSL196645 LCD196644:LCH196645 LLZ196644:LMD196645 LVV196644:LVZ196645 MFR196644:MFV196645 MPN196644:MPR196645 MZJ196644:MZN196645 NJF196644:NJJ196645 NTB196644:NTF196645 OCX196644:ODB196645 OMT196644:OMX196645 OWP196644:OWT196645 PGL196644:PGP196645 PQH196644:PQL196645 QAD196644:QAH196645 QJZ196644:QKD196645 QTV196644:QTZ196645 RDR196644:RDV196645 RNN196644:RNR196645 RXJ196644:RXN196645 SHF196644:SHJ196645 SRB196644:SRF196645 TAX196644:TBB196645 TKT196644:TKX196645 TUP196644:TUT196645 UEL196644:UEP196645 UOH196644:UOL196645 UYD196644:UYH196645 VHZ196644:VID196645 VRV196644:VRZ196645 WBR196644:WBV196645 WLN196644:WLR196645 WVJ196644:WVN196645 B262180:F262181 IX262180:JB262181 ST262180:SX262181 ACP262180:ACT262181 AML262180:AMP262181 AWH262180:AWL262181 BGD262180:BGH262181 BPZ262180:BQD262181 BZV262180:BZZ262181 CJR262180:CJV262181 CTN262180:CTR262181 DDJ262180:DDN262181 DNF262180:DNJ262181 DXB262180:DXF262181 EGX262180:EHB262181 EQT262180:EQX262181 FAP262180:FAT262181 FKL262180:FKP262181 FUH262180:FUL262181 GED262180:GEH262181 GNZ262180:GOD262181 GXV262180:GXZ262181 HHR262180:HHV262181 HRN262180:HRR262181 IBJ262180:IBN262181 ILF262180:ILJ262181 IVB262180:IVF262181 JEX262180:JFB262181 JOT262180:JOX262181 JYP262180:JYT262181 KIL262180:KIP262181 KSH262180:KSL262181 LCD262180:LCH262181 LLZ262180:LMD262181 LVV262180:LVZ262181 MFR262180:MFV262181 MPN262180:MPR262181 MZJ262180:MZN262181 NJF262180:NJJ262181 NTB262180:NTF262181 OCX262180:ODB262181 OMT262180:OMX262181 OWP262180:OWT262181 PGL262180:PGP262181 PQH262180:PQL262181 QAD262180:QAH262181 QJZ262180:QKD262181 QTV262180:QTZ262181 RDR262180:RDV262181 RNN262180:RNR262181 RXJ262180:RXN262181 SHF262180:SHJ262181 SRB262180:SRF262181 TAX262180:TBB262181 TKT262180:TKX262181 TUP262180:TUT262181 UEL262180:UEP262181 UOH262180:UOL262181 UYD262180:UYH262181 VHZ262180:VID262181 VRV262180:VRZ262181 WBR262180:WBV262181 WLN262180:WLR262181 WVJ262180:WVN262181 B327716:F327717 IX327716:JB327717 ST327716:SX327717 ACP327716:ACT327717 AML327716:AMP327717 AWH327716:AWL327717 BGD327716:BGH327717 BPZ327716:BQD327717 BZV327716:BZZ327717 CJR327716:CJV327717 CTN327716:CTR327717 DDJ327716:DDN327717 DNF327716:DNJ327717 DXB327716:DXF327717 EGX327716:EHB327717 EQT327716:EQX327717 FAP327716:FAT327717 FKL327716:FKP327717 FUH327716:FUL327717 GED327716:GEH327717 GNZ327716:GOD327717 GXV327716:GXZ327717 HHR327716:HHV327717 HRN327716:HRR327717 IBJ327716:IBN327717 ILF327716:ILJ327717 IVB327716:IVF327717 JEX327716:JFB327717 JOT327716:JOX327717 JYP327716:JYT327717 KIL327716:KIP327717 KSH327716:KSL327717 LCD327716:LCH327717 LLZ327716:LMD327717 LVV327716:LVZ327717 MFR327716:MFV327717 MPN327716:MPR327717 MZJ327716:MZN327717 NJF327716:NJJ327717 NTB327716:NTF327717 OCX327716:ODB327717 OMT327716:OMX327717 OWP327716:OWT327717 PGL327716:PGP327717 PQH327716:PQL327717 QAD327716:QAH327717 QJZ327716:QKD327717 QTV327716:QTZ327717 RDR327716:RDV327717 RNN327716:RNR327717 RXJ327716:RXN327717 SHF327716:SHJ327717 SRB327716:SRF327717 TAX327716:TBB327717 TKT327716:TKX327717 TUP327716:TUT327717 UEL327716:UEP327717 UOH327716:UOL327717 UYD327716:UYH327717 VHZ327716:VID327717 VRV327716:VRZ327717 WBR327716:WBV327717 WLN327716:WLR327717 WVJ327716:WVN327717 B393252:F393253 IX393252:JB393253 ST393252:SX393253 ACP393252:ACT393253 AML393252:AMP393253 AWH393252:AWL393253 BGD393252:BGH393253 BPZ393252:BQD393253 BZV393252:BZZ393253 CJR393252:CJV393253 CTN393252:CTR393253 DDJ393252:DDN393253 DNF393252:DNJ393253 DXB393252:DXF393253 EGX393252:EHB393253 EQT393252:EQX393253 FAP393252:FAT393253 FKL393252:FKP393253 FUH393252:FUL393253 GED393252:GEH393253 GNZ393252:GOD393253 GXV393252:GXZ393253 HHR393252:HHV393253 HRN393252:HRR393253 IBJ393252:IBN393253 ILF393252:ILJ393253 IVB393252:IVF393253 JEX393252:JFB393253 JOT393252:JOX393253 JYP393252:JYT393253 KIL393252:KIP393253 KSH393252:KSL393253 LCD393252:LCH393253 LLZ393252:LMD393253 LVV393252:LVZ393253 MFR393252:MFV393253 MPN393252:MPR393253 MZJ393252:MZN393253 NJF393252:NJJ393253 NTB393252:NTF393253 OCX393252:ODB393253 OMT393252:OMX393253 OWP393252:OWT393253 PGL393252:PGP393253 PQH393252:PQL393253 QAD393252:QAH393253 QJZ393252:QKD393253 QTV393252:QTZ393253 RDR393252:RDV393253 RNN393252:RNR393253 RXJ393252:RXN393253 SHF393252:SHJ393253 SRB393252:SRF393253 TAX393252:TBB393253 TKT393252:TKX393253 TUP393252:TUT393253 UEL393252:UEP393253 UOH393252:UOL393253 UYD393252:UYH393253 VHZ393252:VID393253 VRV393252:VRZ393253 WBR393252:WBV393253 WLN393252:WLR393253 WVJ393252:WVN393253 B458788:F458789 IX458788:JB458789 ST458788:SX458789 ACP458788:ACT458789 AML458788:AMP458789 AWH458788:AWL458789 BGD458788:BGH458789 BPZ458788:BQD458789 BZV458788:BZZ458789 CJR458788:CJV458789 CTN458788:CTR458789 DDJ458788:DDN458789 DNF458788:DNJ458789 DXB458788:DXF458789 EGX458788:EHB458789 EQT458788:EQX458789 FAP458788:FAT458789 FKL458788:FKP458789 FUH458788:FUL458789 GED458788:GEH458789 GNZ458788:GOD458789 GXV458788:GXZ458789 HHR458788:HHV458789 HRN458788:HRR458789 IBJ458788:IBN458789 ILF458788:ILJ458789 IVB458788:IVF458789 JEX458788:JFB458789 JOT458788:JOX458789 JYP458788:JYT458789 KIL458788:KIP458789 KSH458788:KSL458789 LCD458788:LCH458789 LLZ458788:LMD458789 LVV458788:LVZ458789 MFR458788:MFV458789 MPN458788:MPR458789 MZJ458788:MZN458789 NJF458788:NJJ458789 NTB458788:NTF458789 OCX458788:ODB458789 OMT458788:OMX458789 OWP458788:OWT458789 PGL458788:PGP458789 PQH458788:PQL458789 QAD458788:QAH458789 QJZ458788:QKD458789 QTV458788:QTZ458789 RDR458788:RDV458789 RNN458788:RNR458789 RXJ458788:RXN458789 SHF458788:SHJ458789 SRB458788:SRF458789 TAX458788:TBB458789 TKT458788:TKX458789 TUP458788:TUT458789 UEL458788:UEP458789 UOH458788:UOL458789 UYD458788:UYH458789 VHZ458788:VID458789 VRV458788:VRZ458789 WBR458788:WBV458789 WLN458788:WLR458789 WVJ458788:WVN458789 B524324:F524325 IX524324:JB524325 ST524324:SX524325 ACP524324:ACT524325 AML524324:AMP524325 AWH524324:AWL524325 BGD524324:BGH524325 BPZ524324:BQD524325 BZV524324:BZZ524325 CJR524324:CJV524325 CTN524324:CTR524325 DDJ524324:DDN524325 DNF524324:DNJ524325 DXB524324:DXF524325 EGX524324:EHB524325 EQT524324:EQX524325 FAP524324:FAT524325 FKL524324:FKP524325 FUH524324:FUL524325 GED524324:GEH524325 GNZ524324:GOD524325 GXV524324:GXZ524325 HHR524324:HHV524325 HRN524324:HRR524325 IBJ524324:IBN524325 ILF524324:ILJ524325 IVB524324:IVF524325 JEX524324:JFB524325 JOT524324:JOX524325 JYP524324:JYT524325 KIL524324:KIP524325 KSH524324:KSL524325 LCD524324:LCH524325 LLZ524324:LMD524325 LVV524324:LVZ524325 MFR524324:MFV524325 MPN524324:MPR524325 MZJ524324:MZN524325 NJF524324:NJJ524325 NTB524324:NTF524325 OCX524324:ODB524325 OMT524324:OMX524325 OWP524324:OWT524325 PGL524324:PGP524325 PQH524324:PQL524325 QAD524324:QAH524325 QJZ524324:QKD524325 QTV524324:QTZ524325 RDR524324:RDV524325 RNN524324:RNR524325 RXJ524324:RXN524325 SHF524324:SHJ524325 SRB524324:SRF524325 TAX524324:TBB524325 TKT524324:TKX524325 TUP524324:TUT524325 UEL524324:UEP524325 UOH524324:UOL524325 UYD524324:UYH524325 VHZ524324:VID524325 VRV524324:VRZ524325 WBR524324:WBV524325 WLN524324:WLR524325 WVJ524324:WVN524325 B589860:F589861 IX589860:JB589861 ST589860:SX589861 ACP589860:ACT589861 AML589860:AMP589861 AWH589860:AWL589861 BGD589860:BGH589861 BPZ589860:BQD589861 BZV589860:BZZ589861 CJR589860:CJV589861 CTN589860:CTR589861 DDJ589860:DDN589861 DNF589860:DNJ589861 DXB589860:DXF589861 EGX589860:EHB589861 EQT589860:EQX589861 FAP589860:FAT589861 FKL589860:FKP589861 FUH589860:FUL589861 GED589860:GEH589861 GNZ589860:GOD589861 GXV589860:GXZ589861 HHR589860:HHV589861 HRN589860:HRR589861 IBJ589860:IBN589861 ILF589860:ILJ589861 IVB589860:IVF589861 JEX589860:JFB589861 JOT589860:JOX589861 JYP589860:JYT589861 KIL589860:KIP589861 KSH589860:KSL589861 LCD589860:LCH589861 LLZ589860:LMD589861 LVV589860:LVZ589861 MFR589860:MFV589861 MPN589860:MPR589861 MZJ589860:MZN589861 NJF589860:NJJ589861 NTB589860:NTF589861 OCX589860:ODB589861 OMT589860:OMX589861 OWP589860:OWT589861 PGL589860:PGP589861 PQH589860:PQL589861 QAD589860:QAH589861 QJZ589860:QKD589861 QTV589860:QTZ589861 RDR589860:RDV589861 RNN589860:RNR589861 RXJ589860:RXN589861 SHF589860:SHJ589861 SRB589860:SRF589861 TAX589860:TBB589861 TKT589860:TKX589861 TUP589860:TUT589861 UEL589860:UEP589861 UOH589860:UOL589861 UYD589860:UYH589861 VHZ589860:VID589861 VRV589860:VRZ589861 WBR589860:WBV589861 WLN589860:WLR589861 WVJ589860:WVN589861 B655396:F655397 IX655396:JB655397 ST655396:SX655397 ACP655396:ACT655397 AML655396:AMP655397 AWH655396:AWL655397 BGD655396:BGH655397 BPZ655396:BQD655397 BZV655396:BZZ655397 CJR655396:CJV655397 CTN655396:CTR655397 DDJ655396:DDN655397 DNF655396:DNJ655397 DXB655396:DXF655397 EGX655396:EHB655397 EQT655396:EQX655397 FAP655396:FAT655397 FKL655396:FKP655397 FUH655396:FUL655397 GED655396:GEH655397 GNZ655396:GOD655397 GXV655396:GXZ655397 HHR655396:HHV655397 HRN655396:HRR655397 IBJ655396:IBN655397 ILF655396:ILJ655397 IVB655396:IVF655397 JEX655396:JFB655397 JOT655396:JOX655397 JYP655396:JYT655397 KIL655396:KIP655397 KSH655396:KSL655397 LCD655396:LCH655397 LLZ655396:LMD655397 LVV655396:LVZ655397 MFR655396:MFV655397 MPN655396:MPR655397 MZJ655396:MZN655397 NJF655396:NJJ655397 NTB655396:NTF655397 OCX655396:ODB655397 OMT655396:OMX655397 OWP655396:OWT655397 PGL655396:PGP655397 PQH655396:PQL655397 QAD655396:QAH655397 QJZ655396:QKD655397 QTV655396:QTZ655397 RDR655396:RDV655397 RNN655396:RNR655397 RXJ655396:RXN655397 SHF655396:SHJ655397 SRB655396:SRF655397 TAX655396:TBB655397 TKT655396:TKX655397 TUP655396:TUT655397 UEL655396:UEP655397 UOH655396:UOL655397 UYD655396:UYH655397 VHZ655396:VID655397 VRV655396:VRZ655397 WBR655396:WBV655397 WLN655396:WLR655397 WVJ655396:WVN655397 B720932:F720933 IX720932:JB720933 ST720932:SX720933 ACP720932:ACT720933 AML720932:AMP720933 AWH720932:AWL720933 BGD720932:BGH720933 BPZ720932:BQD720933 BZV720932:BZZ720933 CJR720932:CJV720933 CTN720932:CTR720933 DDJ720932:DDN720933 DNF720932:DNJ720933 DXB720932:DXF720933 EGX720932:EHB720933 EQT720932:EQX720933 FAP720932:FAT720933 FKL720932:FKP720933 FUH720932:FUL720933 GED720932:GEH720933 GNZ720932:GOD720933 GXV720932:GXZ720933 HHR720932:HHV720933 HRN720932:HRR720933 IBJ720932:IBN720933 ILF720932:ILJ720933 IVB720932:IVF720933 JEX720932:JFB720933 JOT720932:JOX720933 JYP720932:JYT720933 KIL720932:KIP720933 KSH720932:KSL720933 LCD720932:LCH720933 LLZ720932:LMD720933 LVV720932:LVZ720933 MFR720932:MFV720933 MPN720932:MPR720933 MZJ720932:MZN720933 NJF720932:NJJ720933 NTB720932:NTF720933 OCX720932:ODB720933 OMT720932:OMX720933 OWP720932:OWT720933 PGL720932:PGP720933 PQH720932:PQL720933 QAD720932:QAH720933 QJZ720932:QKD720933 QTV720932:QTZ720933 RDR720932:RDV720933 RNN720932:RNR720933 RXJ720932:RXN720933 SHF720932:SHJ720933 SRB720932:SRF720933 TAX720932:TBB720933 TKT720932:TKX720933 TUP720932:TUT720933 UEL720932:UEP720933 UOH720932:UOL720933 UYD720932:UYH720933 VHZ720932:VID720933 VRV720932:VRZ720933 WBR720932:WBV720933 WLN720932:WLR720933 WVJ720932:WVN720933 B786468:F786469 IX786468:JB786469 ST786468:SX786469 ACP786468:ACT786469 AML786468:AMP786469 AWH786468:AWL786469 BGD786468:BGH786469 BPZ786468:BQD786469 BZV786468:BZZ786469 CJR786468:CJV786469 CTN786468:CTR786469 DDJ786468:DDN786469 DNF786468:DNJ786469 DXB786468:DXF786469 EGX786468:EHB786469 EQT786468:EQX786469 FAP786468:FAT786469 FKL786468:FKP786469 FUH786468:FUL786469 GED786468:GEH786469 GNZ786468:GOD786469 GXV786468:GXZ786469 HHR786468:HHV786469 HRN786468:HRR786469 IBJ786468:IBN786469 ILF786468:ILJ786469 IVB786468:IVF786469 JEX786468:JFB786469 JOT786468:JOX786469 JYP786468:JYT786469 KIL786468:KIP786469 KSH786468:KSL786469 LCD786468:LCH786469 LLZ786468:LMD786469 LVV786468:LVZ786469 MFR786468:MFV786469 MPN786468:MPR786469 MZJ786468:MZN786469 NJF786468:NJJ786469 NTB786468:NTF786469 OCX786468:ODB786469 OMT786468:OMX786469 OWP786468:OWT786469 PGL786468:PGP786469 PQH786468:PQL786469 QAD786468:QAH786469 QJZ786468:QKD786469 QTV786468:QTZ786469 RDR786468:RDV786469 RNN786468:RNR786469 RXJ786468:RXN786469 SHF786468:SHJ786469 SRB786468:SRF786469 TAX786468:TBB786469 TKT786468:TKX786469 TUP786468:TUT786469 UEL786468:UEP786469 UOH786468:UOL786469 UYD786468:UYH786469 VHZ786468:VID786469 VRV786468:VRZ786469 WBR786468:WBV786469 WLN786468:WLR786469 WVJ786468:WVN786469 B852004:F852005 IX852004:JB852005 ST852004:SX852005 ACP852004:ACT852005 AML852004:AMP852005 AWH852004:AWL852005 BGD852004:BGH852005 BPZ852004:BQD852005 BZV852004:BZZ852005 CJR852004:CJV852005 CTN852004:CTR852005 DDJ852004:DDN852005 DNF852004:DNJ852005 DXB852004:DXF852005 EGX852004:EHB852005 EQT852004:EQX852005 FAP852004:FAT852005 FKL852004:FKP852005 FUH852004:FUL852005 GED852004:GEH852005 GNZ852004:GOD852005 GXV852004:GXZ852005 HHR852004:HHV852005 HRN852004:HRR852005 IBJ852004:IBN852005 ILF852004:ILJ852005 IVB852004:IVF852005 JEX852004:JFB852005 JOT852004:JOX852005 JYP852004:JYT852005 KIL852004:KIP852005 KSH852004:KSL852005 LCD852004:LCH852005 LLZ852004:LMD852005 LVV852004:LVZ852005 MFR852004:MFV852005 MPN852004:MPR852005 MZJ852004:MZN852005 NJF852004:NJJ852005 NTB852004:NTF852005 OCX852004:ODB852005 OMT852004:OMX852005 OWP852004:OWT852005 PGL852004:PGP852005 PQH852004:PQL852005 QAD852004:QAH852005 QJZ852004:QKD852005 QTV852004:QTZ852005 RDR852004:RDV852005 RNN852004:RNR852005 RXJ852004:RXN852005 SHF852004:SHJ852005 SRB852004:SRF852005 TAX852004:TBB852005 TKT852004:TKX852005 TUP852004:TUT852005 UEL852004:UEP852005 UOH852004:UOL852005 UYD852004:UYH852005 VHZ852004:VID852005 VRV852004:VRZ852005 WBR852004:WBV852005 WLN852004:WLR852005 WVJ852004:WVN852005 B917540:F917541 IX917540:JB917541 ST917540:SX917541 ACP917540:ACT917541 AML917540:AMP917541 AWH917540:AWL917541 BGD917540:BGH917541 BPZ917540:BQD917541 BZV917540:BZZ917541 CJR917540:CJV917541 CTN917540:CTR917541 DDJ917540:DDN917541 DNF917540:DNJ917541 DXB917540:DXF917541 EGX917540:EHB917541 EQT917540:EQX917541 FAP917540:FAT917541 FKL917540:FKP917541 FUH917540:FUL917541 GED917540:GEH917541 GNZ917540:GOD917541 GXV917540:GXZ917541 HHR917540:HHV917541 HRN917540:HRR917541 IBJ917540:IBN917541 ILF917540:ILJ917541 IVB917540:IVF917541 JEX917540:JFB917541 JOT917540:JOX917541 JYP917540:JYT917541 KIL917540:KIP917541 KSH917540:KSL917541 LCD917540:LCH917541 LLZ917540:LMD917541 LVV917540:LVZ917541 MFR917540:MFV917541 MPN917540:MPR917541 MZJ917540:MZN917541 NJF917540:NJJ917541 NTB917540:NTF917541 OCX917540:ODB917541 OMT917540:OMX917541 OWP917540:OWT917541 PGL917540:PGP917541 PQH917540:PQL917541 QAD917540:QAH917541 QJZ917540:QKD917541 QTV917540:QTZ917541 RDR917540:RDV917541 RNN917540:RNR917541 RXJ917540:RXN917541 SHF917540:SHJ917541 SRB917540:SRF917541 TAX917540:TBB917541 TKT917540:TKX917541 TUP917540:TUT917541 UEL917540:UEP917541 UOH917540:UOL917541 UYD917540:UYH917541 VHZ917540:VID917541 VRV917540:VRZ917541 WBR917540:WBV917541 WLN917540:WLR917541 WVJ917540:WVN917541 B983076:F983077 IX983076:JB983077 ST983076:SX983077 ACP983076:ACT983077 AML983076:AMP983077 AWH983076:AWL983077 BGD983076:BGH983077 BPZ983076:BQD983077 BZV983076:BZZ983077 CJR983076:CJV983077 CTN983076:CTR983077 DDJ983076:DDN983077 DNF983076:DNJ983077 DXB983076:DXF983077 EGX983076:EHB983077 EQT983076:EQX983077 FAP983076:FAT983077 FKL983076:FKP983077 FUH983076:FUL983077 GED983076:GEH983077 GNZ983076:GOD983077 GXV983076:GXZ983077 HHR983076:HHV983077 HRN983076:HRR983077 IBJ983076:IBN983077 ILF983076:ILJ983077 IVB983076:IVF983077 JEX983076:JFB983077 JOT983076:JOX983077 JYP983076:JYT983077 KIL983076:KIP983077 KSH983076:KSL983077 LCD983076:LCH983077 LLZ983076:LMD983077 LVV983076:LVZ983077 MFR983076:MFV983077 MPN983076:MPR983077 MZJ983076:MZN983077 NJF983076:NJJ983077 NTB983076:NTF983077 OCX983076:ODB983077 OMT983076:OMX983077 OWP983076:OWT983077 PGL983076:PGP983077 PQH983076:PQL983077 QAD983076:QAH983077 QJZ983076:QKD983077 QTV983076:QTZ983077 RDR983076:RDV983077 RNN983076:RNR983077 RXJ983076:RXN983077 SHF983076:SHJ983077 SRB983076:SRF983077 TAX983076:TBB983077 TKT983076:TKX983077 TUP983076:TUT983077 UEL983076:UEP983077 UOH983076:UOL983077 UYD983076:UYH983077 VHZ983076:VID983077 VRV983076:VRZ983077 WBR983076:WBV983077 WLN983076:WLR983077 WVJ983076:WVN983077 B39:F40 IX39:JB40 ST39:SX40 ACP39:ACT40 AML39:AMP40 AWH39:AWL40 BGD39:BGH40 BPZ39:BQD40 BZV39:BZZ40 CJR39:CJV40 CTN39:CTR40 DDJ39:DDN40 DNF39:DNJ40 DXB39:DXF40 EGX39:EHB40 EQT39:EQX40 FAP39:FAT40 FKL39:FKP40 FUH39:FUL40 GED39:GEH40 GNZ39:GOD40 GXV39:GXZ40 HHR39:HHV40 HRN39:HRR40 IBJ39:IBN40 ILF39:ILJ40 IVB39:IVF40 JEX39:JFB40 JOT39:JOX40 JYP39:JYT40 KIL39:KIP40 KSH39:KSL40 LCD39:LCH40 LLZ39:LMD40 LVV39:LVZ40 MFR39:MFV40 MPN39:MPR40 MZJ39:MZN40 NJF39:NJJ40 NTB39:NTF40 OCX39:ODB40 OMT39:OMX40 OWP39:OWT40 PGL39:PGP40 PQH39:PQL40 QAD39:QAH40 QJZ39:QKD40 QTV39:QTZ40 RDR39:RDV40 RNN39:RNR40 RXJ39:RXN40 SHF39:SHJ40 SRB39:SRF40 TAX39:TBB40 TKT39:TKX40 TUP39:TUT40 UEL39:UEP40 UOH39:UOL40 UYD39:UYH40 VHZ39:VID40 VRV39:VRZ40 WBR39:WBV40 WLN39:WLR40 WVJ39:WVN40 B65575:F65576 IX65575:JB65576 ST65575:SX65576 ACP65575:ACT65576 AML65575:AMP65576 AWH65575:AWL65576 BGD65575:BGH65576 BPZ65575:BQD65576 BZV65575:BZZ65576 CJR65575:CJV65576 CTN65575:CTR65576 DDJ65575:DDN65576 DNF65575:DNJ65576 DXB65575:DXF65576 EGX65575:EHB65576 EQT65575:EQX65576 FAP65575:FAT65576 FKL65575:FKP65576 FUH65575:FUL65576 GED65575:GEH65576 GNZ65575:GOD65576 GXV65575:GXZ65576 HHR65575:HHV65576 HRN65575:HRR65576 IBJ65575:IBN65576 ILF65575:ILJ65576 IVB65575:IVF65576 JEX65575:JFB65576 JOT65575:JOX65576 JYP65575:JYT65576 KIL65575:KIP65576 KSH65575:KSL65576 LCD65575:LCH65576 LLZ65575:LMD65576 LVV65575:LVZ65576 MFR65575:MFV65576 MPN65575:MPR65576 MZJ65575:MZN65576 NJF65575:NJJ65576 NTB65575:NTF65576 OCX65575:ODB65576 OMT65575:OMX65576 OWP65575:OWT65576 PGL65575:PGP65576 PQH65575:PQL65576 QAD65575:QAH65576 QJZ65575:QKD65576 QTV65575:QTZ65576 RDR65575:RDV65576 RNN65575:RNR65576 RXJ65575:RXN65576 SHF65575:SHJ65576 SRB65575:SRF65576 TAX65575:TBB65576 TKT65575:TKX65576 TUP65575:TUT65576 UEL65575:UEP65576 UOH65575:UOL65576 UYD65575:UYH65576 VHZ65575:VID65576 VRV65575:VRZ65576 WBR65575:WBV65576 WLN65575:WLR65576 WVJ65575:WVN65576 B131111:F131112 IX131111:JB131112 ST131111:SX131112 ACP131111:ACT131112 AML131111:AMP131112 AWH131111:AWL131112 BGD131111:BGH131112 BPZ131111:BQD131112 BZV131111:BZZ131112 CJR131111:CJV131112 CTN131111:CTR131112 DDJ131111:DDN131112 DNF131111:DNJ131112 DXB131111:DXF131112 EGX131111:EHB131112 EQT131111:EQX131112 FAP131111:FAT131112 FKL131111:FKP131112 FUH131111:FUL131112 GED131111:GEH131112 GNZ131111:GOD131112 GXV131111:GXZ131112 HHR131111:HHV131112 HRN131111:HRR131112 IBJ131111:IBN131112 ILF131111:ILJ131112 IVB131111:IVF131112 JEX131111:JFB131112 JOT131111:JOX131112 JYP131111:JYT131112 KIL131111:KIP131112 KSH131111:KSL131112 LCD131111:LCH131112 LLZ131111:LMD131112 LVV131111:LVZ131112 MFR131111:MFV131112 MPN131111:MPR131112 MZJ131111:MZN131112 NJF131111:NJJ131112 NTB131111:NTF131112 OCX131111:ODB131112 OMT131111:OMX131112 OWP131111:OWT131112 PGL131111:PGP131112 PQH131111:PQL131112 QAD131111:QAH131112 QJZ131111:QKD131112 QTV131111:QTZ131112 RDR131111:RDV131112 RNN131111:RNR131112 RXJ131111:RXN131112 SHF131111:SHJ131112 SRB131111:SRF131112 TAX131111:TBB131112 TKT131111:TKX131112 TUP131111:TUT131112 UEL131111:UEP131112 UOH131111:UOL131112 UYD131111:UYH131112 VHZ131111:VID131112 VRV131111:VRZ131112 WBR131111:WBV131112 WLN131111:WLR131112 WVJ131111:WVN131112 B196647:F196648 IX196647:JB196648 ST196647:SX196648 ACP196647:ACT196648 AML196647:AMP196648 AWH196647:AWL196648 BGD196647:BGH196648 BPZ196647:BQD196648 BZV196647:BZZ196648 CJR196647:CJV196648 CTN196647:CTR196648 DDJ196647:DDN196648 DNF196647:DNJ196648 DXB196647:DXF196648 EGX196647:EHB196648 EQT196647:EQX196648 FAP196647:FAT196648 FKL196647:FKP196648 FUH196647:FUL196648 GED196647:GEH196648 GNZ196647:GOD196648 GXV196647:GXZ196648 HHR196647:HHV196648 HRN196647:HRR196648 IBJ196647:IBN196648 ILF196647:ILJ196648 IVB196647:IVF196648 JEX196647:JFB196648 JOT196647:JOX196648 JYP196647:JYT196648 KIL196647:KIP196648 KSH196647:KSL196648 LCD196647:LCH196648 LLZ196647:LMD196648 LVV196647:LVZ196648 MFR196647:MFV196648 MPN196647:MPR196648 MZJ196647:MZN196648 NJF196647:NJJ196648 NTB196647:NTF196648 OCX196647:ODB196648 OMT196647:OMX196648 OWP196647:OWT196648 PGL196647:PGP196648 PQH196647:PQL196648 QAD196647:QAH196648 QJZ196647:QKD196648 QTV196647:QTZ196648 RDR196647:RDV196648 RNN196647:RNR196648 RXJ196647:RXN196648 SHF196647:SHJ196648 SRB196647:SRF196648 TAX196647:TBB196648 TKT196647:TKX196648 TUP196647:TUT196648 UEL196647:UEP196648 UOH196647:UOL196648 UYD196647:UYH196648 VHZ196647:VID196648 VRV196647:VRZ196648 WBR196647:WBV196648 WLN196647:WLR196648 WVJ196647:WVN196648 B262183:F262184 IX262183:JB262184 ST262183:SX262184 ACP262183:ACT262184 AML262183:AMP262184 AWH262183:AWL262184 BGD262183:BGH262184 BPZ262183:BQD262184 BZV262183:BZZ262184 CJR262183:CJV262184 CTN262183:CTR262184 DDJ262183:DDN262184 DNF262183:DNJ262184 DXB262183:DXF262184 EGX262183:EHB262184 EQT262183:EQX262184 FAP262183:FAT262184 FKL262183:FKP262184 FUH262183:FUL262184 GED262183:GEH262184 GNZ262183:GOD262184 GXV262183:GXZ262184 HHR262183:HHV262184 HRN262183:HRR262184 IBJ262183:IBN262184 ILF262183:ILJ262184 IVB262183:IVF262184 JEX262183:JFB262184 JOT262183:JOX262184 JYP262183:JYT262184 KIL262183:KIP262184 KSH262183:KSL262184 LCD262183:LCH262184 LLZ262183:LMD262184 LVV262183:LVZ262184 MFR262183:MFV262184 MPN262183:MPR262184 MZJ262183:MZN262184 NJF262183:NJJ262184 NTB262183:NTF262184 OCX262183:ODB262184 OMT262183:OMX262184 OWP262183:OWT262184 PGL262183:PGP262184 PQH262183:PQL262184 QAD262183:QAH262184 QJZ262183:QKD262184 QTV262183:QTZ262184 RDR262183:RDV262184 RNN262183:RNR262184 RXJ262183:RXN262184 SHF262183:SHJ262184 SRB262183:SRF262184 TAX262183:TBB262184 TKT262183:TKX262184 TUP262183:TUT262184 UEL262183:UEP262184 UOH262183:UOL262184 UYD262183:UYH262184 VHZ262183:VID262184 VRV262183:VRZ262184 WBR262183:WBV262184 WLN262183:WLR262184 WVJ262183:WVN262184 B327719:F327720 IX327719:JB327720 ST327719:SX327720 ACP327719:ACT327720 AML327719:AMP327720 AWH327719:AWL327720 BGD327719:BGH327720 BPZ327719:BQD327720 BZV327719:BZZ327720 CJR327719:CJV327720 CTN327719:CTR327720 DDJ327719:DDN327720 DNF327719:DNJ327720 DXB327719:DXF327720 EGX327719:EHB327720 EQT327719:EQX327720 FAP327719:FAT327720 FKL327719:FKP327720 FUH327719:FUL327720 GED327719:GEH327720 GNZ327719:GOD327720 GXV327719:GXZ327720 HHR327719:HHV327720 HRN327719:HRR327720 IBJ327719:IBN327720 ILF327719:ILJ327720 IVB327719:IVF327720 JEX327719:JFB327720 JOT327719:JOX327720 JYP327719:JYT327720 KIL327719:KIP327720 KSH327719:KSL327720 LCD327719:LCH327720 LLZ327719:LMD327720 LVV327719:LVZ327720 MFR327719:MFV327720 MPN327719:MPR327720 MZJ327719:MZN327720 NJF327719:NJJ327720 NTB327719:NTF327720 OCX327719:ODB327720 OMT327719:OMX327720 OWP327719:OWT327720 PGL327719:PGP327720 PQH327719:PQL327720 QAD327719:QAH327720 QJZ327719:QKD327720 QTV327719:QTZ327720 RDR327719:RDV327720 RNN327719:RNR327720 RXJ327719:RXN327720 SHF327719:SHJ327720 SRB327719:SRF327720 TAX327719:TBB327720 TKT327719:TKX327720 TUP327719:TUT327720 UEL327719:UEP327720 UOH327719:UOL327720 UYD327719:UYH327720 VHZ327719:VID327720 VRV327719:VRZ327720 WBR327719:WBV327720 WLN327719:WLR327720 WVJ327719:WVN327720 B393255:F393256 IX393255:JB393256 ST393255:SX393256 ACP393255:ACT393256 AML393255:AMP393256 AWH393255:AWL393256 BGD393255:BGH393256 BPZ393255:BQD393256 BZV393255:BZZ393256 CJR393255:CJV393256 CTN393255:CTR393256 DDJ393255:DDN393256 DNF393255:DNJ393256 DXB393255:DXF393256 EGX393255:EHB393256 EQT393255:EQX393256 FAP393255:FAT393256 FKL393255:FKP393256 FUH393255:FUL393256 GED393255:GEH393256 GNZ393255:GOD393256 GXV393255:GXZ393256 HHR393255:HHV393256 HRN393255:HRR393256 IBJ393255:IBN393256 ILF393255:ILJ393256 IVB393255:IVF393256 JEX393255:JFB393256 JOT393255:JOX393256 JYP393255:JYT393256 KIL393255:KIP393256 KSH393255:KSL393256 LCD393255:LCH393256 LLZ393255:LMD393256 LVV393255:LVZ393256 MFR393255:MFV393256 MPN393255:MPR393256 MZJ393255:MZN393256 NJF393255:NJJ393256 NTB393255:NTF393256 OCX393255:ODB393256 OMT393255:OMX393256 OWP393255:OWT393256 PGL393255:PGP393256 PQH393255:PQL393256 QAD393255:QAH393256 QJZ393255:QKD393256 QTV393255:QTZ393256 RDR393255:RDV393256 RNN393255:RNR393256 RXJ393255:RXN393256 SHF393255:SHJ393256 SRB393255:SRF393256 TAX393255:TBB393256 TKT393255:TKX393256 TUP393255:TUT393256 UEL393255:UEP393256 UOH393255:UOL393256 UYD393255:UYH393256 VHZ393255:VID393256 VRV393255:VRZ393256 WBR393255:WBV393256 WLN393255:WLR393256 WVJ393255:WVN393256 B458791:F458792 IX458791:JB458792 ST458791:SX458792 ACP458791:ACT458792 AML458791:AMP458792 AWH458791:AWL458792 BGD458791:BGH458792 BPZ458791:BQD458792 BZV458791:BZZ458792 CJR458791:CJV458792 CTN458791:CTR458792 DDJ458791:DDN458792 DNF458791:DNJ458792 DXB458791:DXF458792 EGX458791:EHB458792 EQT458791:EQX458792 FAP458791:FAT458792 FKL458791:FKP458792 FUH458791:FUL458792 GED458791:GEH458792 GNZ458791:GOD458792 GXV458791:GXZ458792 HHR458791:HHV458792 HRN458791:HRR458792 IBJ458791:IBN458792 ILF458791:ILJ458792 IVB458791:IVF458792 JEX458791:JFB458792 JOT458791:JOX458792 JYP458791:JYT458792 KIL458791:KIP458792 KSH458791:KSL458792 LCD458791:LCH458792 LLZ458791:LMD458792 LVV458791:LVZ458792 MFR458791:MFV458792 MPN458791:MPR458792 MZJ458791:MZN458792 NJF458791:NJJ458792 NTB458791:NTF458792 OCX458791:ODB458792 OMT458791:OMX458792 OWP458791:OWT458792 PGL458791:PGP458792 PQH458791:PQL458792 QAD458791:QAH458792 QJZ458791:QKD458792 QTV458791:QTZ458792 RDR458791:RDV458792 RNN458791:RNR458792 RXJ458791:RXN458792 SHF458791:SHJ458792 SRB458791:SRF458792 TAX458791:TBB458792 TKT458791:TKX458792 TUP458791:TUT458792 UEL458791:UEP458792 UOH458791:UOL458792 UYD458791:UYH458792 VHZ458791:VID458792 VRV458791:VRZ458792 WBR458791:WBV458792 WLN458791:WLR458792 WVJ458791:WVN458792 B524327:F524328 IX524327:JB524328 ST524327:SX524328 ACP524327:ACT524328 AML524327:AMP524328 AWH524327:AWL524328 BGD524327:BGH524328 BPZ524327:BQD524328 BZV524327:BZZ524328 CJR524327:CJV524328 CTN524327:CTR524328 DDJ524327:DDN524328 DNF524327:DNJ524328 DXB524327:DXF524328 EGX524327:EHB524328 EQT524327:EQX524328 FAP524327:FAT524328 FKL524327:FKP524328 FUH524327:FUL524328 GED524327:GEH524328 GNZ524327:GOD524328 GXV524327:GXZ524328 HHR524327:HHV524328 HRN524327:HRR524328 IBJ524327:IBN524328 ILF524327:ILJ524328 IVB524327:IVF524328 JEX524327:JFB524328 JOT524327:JOX524328 JYP524327:JYT524328 KIL524327:KIP524328 KSH524327:KSL524328 LCD524327:LCH524328 LLZ524327:LMD524328 LVV524327:LVZ524328 MFR524327:MFV524328 MPN524327:MPR524328 MZJ524327:MZN524328 NJF524327:NJJ524328 NTB524327:NTF524328 OCX524327:ODB524328 OMT524327:OMX524328 OWP524327:OWT524328 PGL524327:PGP524328 PQH524327:PQL524328 QAD524327:QAH524328 QJZ524327:QKD524328 QTV524327:QTZ524328 RDR524327:RDV524328 RNN524327:RNR524328 RXJ524327:RXN524328 SHF524327:SHJ524328 SRB524327:SRF524328 TAX524327:TBB524328 TKT524327:TKX524328 TUP524327:TUT524328 UEL524327:UEP524328 UOH524327:UOL524328 UYD524327:UYH524328 VHZ524327:VID524328 VRV524327:VRZ524328 WBR524327:WBV524328 WLN524327:WLR524328 WVJ524327:WVN524328 B589863:F589864 IX589863:JB589864 ST589863:SX589864 ACP589863:ACT589864 AML589863:AMP589864 AWH589863:AWL589864 BGD589863:BGH589864 BPZ589863:BQD589864 BZV589863:BZZ589864 CJR589863:CJV589864 CTN589863:CTR589864 DDJ589863:DDN589864 DNF589863:DNJ589864 DXB589863:DXF589864 EGX589863:EHB589864 EQT589863:EQX589864 FAP589863:FAT589864 FKL589863:FKP589864 FUH589863:FUL589864 GED589863:GEH589864 GNZ589863:GOD589864 GXV589863:GXZ589864 HHR589863:HHV589864 HRN589863:HRR589864 IBJ589863:IBN589864 ILF589863:ILJ589864 IVB589863:IVF589864 JEX589863:JFB589864 JOT589863:JOX589864 JYP589863:JYT589864 KIL589863:KIP589864 KSH589863:KSL589864 LCD589863:LCH589864 LLZ589863:LMD589864 LVV589863:LVZ589864 MFR589863:MFV589864 MPN589863:MPR589864 MZJ589863:MZN589864 NJF589863:NJJ589864 NTB589863:NTF589864 OCX589863:ODB589864 OMT589863:OMX589864 OWP589863:OWT589864 PGL589863:PGP589864 PQH589863:PQL589864 QAD589863:QAH589864 QJZ589863:QKD589864 QTV589863:QTZ589864 RDR589863:RDV589864 RNN589863:RNR589864 RXJ589863:RXN589864 SHF589863:SHJ589864 SRB589863:SRF589864 TAX589863:TBB589864 TKT589863:TKX589864 TUP589863:TUT589864 UEL589863:UEP589864 UOH589863:UOL589864 UYD589863:UYH589864 VHZ589863:VID589864 VRV589863:VRZ589864 WBR589863:WBV589864 WLN589863:WLR589864 WVJ589863:WVN589864 B655399:F655400 IX655399:JB655400 ST655399:SX655400 ACP655399:ACT655400 AML655399:AMP655400 AWH655399:AWL655400 BGD655399:BGH655400 BPZ655399:BQD655400 BZV655399:BZZ655400 CJR655399:CJV655400 CTN655399:CTR655400 DDJ655399:DDN655400 DNF655399:DNJ655400 DXB655399:DXF655400 EGX655399:EHB655400 EQT655399:EQX655400 FAP655399:FAT655400 FKL655399:FKP655400 FUH655399:FUL655400 GED655399:GEH655400 GNZ655399:GOD655400 GXV655399:GXZ655400 HHR655399:HHV655400 HRN655399:HRR655400 IBJ655399:IBN655400 ILF655399:ILJ655400 IVB655399:IVF655400 JEX655399:JFB655400 JOT655399:JOX655400 JYP655399:JYT655400 KIL655399:KIP655400 KSH655399:KSL655400 LCD655399:LCH655400 LLZ655399:LMD655400 LVV655399:LVZ655400 MFR655399:MFV655400 MPN655399:MPR655400 MZJ655399:MZN655400 NJF655399:NJJ655400 NTB655399:NTF655400 OCX655399:ODB655400 OMT655399:OMX655400 OWP655399:OWT655400 PGL655399:PGP655400 PQH655399:PQL655400 QAD655399:QAH655400 QJZ655399:QKD655400 QTV655399:QTZ655400 RDR655399:RDV655400 RNN655399:RNR655400 RXJ655399:RXN655400 SHF655399:SHJ655400 SRB655399:SRF655400 TAX655399:TBB655400 TKT655399:TKX655400 TUP655399:TUT655400 UEL655399:UEP655400 UOH655399:UOL655400 UYD655399:UYH655400 VHZ655399:VID655400 VRV655399:VRZ655400 WBR655399:WBV655400 WLN655399:WLR655400 WVJ655399:WVN655400 B720935:F720936 IX720935:JB720936 ST720935:SX720936 ACP720935:ACT720936 AML720935:AMP720936 AWH720935:AWL720936 BGD720935:BGH720936 BPZ720935:BQD720936 BZV720935:BZZ720936 CJR720935:CJV720936 CTN720935:CTR720936 DDJ720935:DDN720936 DNF720935:DNJ720936 DXB720935:DXF720936 EGX720935:EHB720936 EQT720935:EQX720936 FAP720935:FAT720936 FKL720935:FKP720936 FUH720935:FUL720936 GED720935:GEH720936 GNZ720935:GOD720936 GXV720935:GXZ720936 HHR720935:HHV720936 HRN720935:HRR720936 IBJ720935:IBN720936 ILF720935:ILJ720936 IVB720935:IVF720936 JEX720935:JFB720936 JOT720935:JOX720936 JYP720935:JYT720936 KIL720935:KIP720936 KSH720935:KSL720936 LCD720935:LCH720936 LLZ720935:LMD720936 LVV720935:LVZ720936 MFR720935:MFV720936 MPN720935:MPR720936 MZJ720935:MZN720936 NJF720935:NJJ720936 NTB720935:NTF720936 OCX720935:ODB720936 OMT720935:OMX720936 OWP720935:OWT720936 PGL720935:PGP720936 PQH720935:PQL720936 QAD720935:QAH720936 QJZ720935:QKD720936 QTV720935:QTZ720936 RDR720935:RDV720936 RNN720935:RNR720936 RXJ720935:RXN720936 SHF720935:SHJ720936 SRB720935:SRF720936 TAX720935:TBB720936 TKT720935:TKX720936 TUP720935:TUT720936 UEL720935:UEP720936 UOH720935:UOL720936 UYD720935:UYH720936 VHZ720935:VID720936 VRV720935:VRZ720936 WBR720935:WBV720936 WLN720935:WLR720936 WVJ720935:WVN720936 B786471:F786472 IX786471:JB786472 ST786471:SX786472 ACP786471:ACT786472 AML786471:AMP786472 AWH786471:AWL786472 BGD786471:BGH786472 BPZ786471:BQD786472 BZV786471:BZZ786472 CJR786471:CJV786472 CTN786471:CTR786472 DDJ786471:DDN786472 DNF786471:DNJ786472 DXB786471:DXF786472 EGX786471:EHB786472 EQT786471:EQX786472 FAP786471:FAT786472 FKL786471:FKP786472 FUH786471:FUL786472 GED786471:GEH786472 GNZ786471:GOD786472 GXV786471:GXZ786472 HHR786471:HHV786472 HRN786471:HRR786472 IBJ786471:IBN786472 ILF786471:ILJ786472 IVB786471:IVF786472 JEX786471:JFB786472 JOT786471:JOX786472 JYP786471:JYT786472 KIL786471:KIP786472 KSH786471:KSL786472 LCD786471:LCH786472 LLZ786471:LMD786472 LVV786471:LVZ786472 MFR786471:MFV786472 MPN786471:MPR786472 MZJ786471:MZN786472 NJF786471:NJJ786472 NTB786471:NTF786472 OCX786471:ODB786472 OMT786471:OMX786472 OWP786471:OWT786472 PGL786471:PGP786472 PQH786471:PQL786472 QAD786471:QAH786472 QJZ786471:QKD786472 QTV786471:QTZ786472 RDR786471:RDV786472 RNN786471:RNR786472 RXJ786471:RXN786472 SHF786471:SHJ786472 SRB786471:SRF786472 TAX786471:TBB786472 TKT786471:TKX786472 TUP786471:TUT786472 UEL786471:UEP786472 UOH786471:UOL786472 UYD786471:UYH786472 VHZ786471:VID786472 VRV786471:VRZ786472 WBR786471:WBV786472 WLN786471:WLR786472 WVJ786471:WVN786472 B852007:F852008 IX852007:JB852008 ST852007:SX852008 ACP852007:ACT852008 AML852007:AMP852008 AWH852007:AWL852008 BGD852007:BGH852008 BPZ852007:BQD852008 BZV852007:BZZ852008 CJR852007:CJV852008 CTN852007:CTR852008 DDJ852007:DDN852008 DNF852007:DNJ852008 DXB852007:DXF852008 EGX852007:EHB852008 EQT852007:EQX852008 FAP852007:FAT852008 FKL852007:FKP852008 FUH852007:FUL852008 GED852007:GEH852008 GNZ852007:GOD852008 GXV852007:GXZ852008 HHR852007:HHV852008 HRN852007:HRR852008 IBJ852007:IBN852008 ILF852007:ILJ852008 IVB852007:IVF852008 JEX852007:JFB852008 JOT852007:JOX852008 JYP852007:JYT852008 KIL852007:KIP852008 KSH852007:KSL852008 LCD852007:LCH852008 LLZ852007:LMD852008 LVV852007:LVZ852008 MFR852007:MFV852008 MPN852007:MPR852008 MZJ852007:MZN852008 NJF852007:NJJ852008 NTB852007:NTF852008 OCX852007:ODB852008 OMT852007:OMX852008 OWP852007:OWT852008 PGL852007:PGP852008 PQH852007:PQL852008 QAD852007:QAH852008 QJZ852007:QKD852008 QTV852007:QTZ852008 RDR852007:RDV852008 RNN852007:RNR852008 RXJ852007:RXN852008 SHF852007:SHJ852008 SRB852007:SRF852008 TAX852007:TBB852008 TKT852007:TKX852008 TUP852007:TUT852008 UEL852007:UEP852008 UOH852007:UOL852008 UYD852007:UYH852008 VHZ852007:VID852008 VRV852007:VRZ852008 WBR852007:WBV852008 WLN852007:WLR852008 WVJ852007:WVN852008 B917543:F917544 IX917543:JB917544 ST917543:SX917544 ACP917543:ACT917544 AML917543:AMP917544 AWH917543:AWL917544 BGD917543:BGH917544 BPZ917543:BQD917544 BZV917543:BZZ917544 CJR917543:CJV917544 CTN917543:CTR917544 DDJ917543:DDN917544 DNF917543:DNJ917544 DXB917543:DXF917544 EGX917543:EHB917544 EQT917543:EQX917544 FAP917543:FAT917544 FKL917543:FKP917544 FUH917543:FUL917544 GED917543:GEH917544 GNZ917543:GOD917544 GXV917543:GXZ917544 HHR917543:HHV917544 HRN917543:HRR917544 IBJ917543:IBN917544 ILF917543:ILJ917544 IVB917543:IVF917544 JEX917543:JFB917544 JOT917543:JOX917544 JYP917543:JYT917544 KIL917543:KIP917544 KSH917543:KSL917544 LCD917543:LCH917544 LLZ917543:LMD917544 LVV917543:LVZ917544 MFR917543:MFV917544 MPN917543:MPR917544 MZJ917543:MZN917544 NJF917543:NJJ917544 NTB917543:NTF917544 OCX917543:ODB917544 OMT917543:OMX917544 OWP917543:OWT917544 PGL917543:PGP917544 PQH917543:PQL917544 QAD917543:QAH917544 QJZ917543:QKD917544 QTV917543:QTZ917544 RDR917543:RDV917544 RNN917543:RNR917544 RXJ917543:RXN917544 SHF917543:SHJ917544 SRB917543:SRF917544 TAX917543:TBB917544 TKT917543:TKX917544 TUP917543:TUT917544 UEL917543:UEP917544 UOH917543:UOL917544 UYD917543:UYH917544 VHZ917543:VID917544 VRV917543:VRZ917544 WBR917543:WBV917544 WLN917543:WLR917544 WVJ917543:WVN917544 B983079:F983080 IX983079:JB983080 ST983079:SX983080 ACP983079:ACT983080 AML983079:AMP983080 AWH983079:AWL983080 BGD983079:BGH983080 BPZ983079:BQD983080 BZV983079:BZZ983080 CJR983079:CJV983080 CTN983079:CTR983080 DDJ983079:DDN983080 DNF983079:DNJ983080 DXB983079:DXF983080 EGX983079:EHB983080 EQT983079:EQX983080 FAP983079:FAT983080 FKL983079:FKP983080 FUH983079:FUL983080 GED983079:GEH983080 GNZ983079:GOD983080 GXV983079:GXZ983080 HHR983079:HHV983080 HRN983079:HRR983080 IBJ983079:IBN983080 ILF983079:ILJ983080 IVB983079:IVF983080 JEX983079:JFB983080 JOT983079:JOX983080 JYP983079:JYT983080 KIL983079:KIP983080 KSH983079:KSL983080 LCD983079:LCH983080 LLZ983079:LMD983080 LVV983079:LVZ983080 MFR983079:MFV983080 MPN983079:MPR983080 MZJ983079:MZN983080 NJF983079:NJJ983080 NTB983079:NTF983080 OCX983079:ODB983080 OMT983079:OMX983080 OWP983079:OWT983080 PGL983079:PGP983080 PQH983079:PQL983080 QAD983079:QAH983080 QJZ983079:QKD983080 QTV983079:QTZ983080 RDR983079:RDV983080 RNN983079:RNR983080 RXJ983079:RXN983080 SHF983079:SHJ983080 SRB983079:SRF983080 TAX983079:TBB983080 TKT983079:TKX983080 TUP983079:TUT983080 UEL983079:UEP983080 UOH983079:UOL983080 UYD983079:UYH983080 VHZ983079:VID983080 VRV983079:VRZ983080 WBR983079:WBV983080 WLN983079:WLR983080 WVJ983079:WVN983080 B43:F44 IX43:JB44 ST43:SX44 ACP43:ACT44 AML43:AMP44 AWH43:AWL44 BGD43:BGH44 BPZ43:BQD44 BZV43:BZZ44 CJR43:CJV44 CTN43:CTR44 DDJ43:DDN44 DNF43:DNJ44 DXB43:DXF44 EGX43:EHB44 EQT43:EQX44 FAP43:FAT44 FKL43:FKP44 FUH43:FUL44 GED43:GEH44 GNZ43:GOD44 GXV43:GXZ44 HHR43:HHV44 HRN43:HRR44 IBJ43:IBN44 ILF43:ILJ44 IVB43:IVF44 JEX43:JFB44 JOT43:JOX44 JYP43:JYT44 KIL43:KIP44 KSH43:KSL44 LCD43:LCH44 LLZ43:LMD44 LVV43:LVZ44 MFR43:MFV44 MPN43:MPR44 MZJ43:MZN44 NJF43:NJJ44 NTB43:NTF44 OCX43:ODB44 OMT43:OMX44 OWP43:OWT44 PGL43:PGP44 PQH43:PQL44 QAD43:QAH44 QJZ43:QKD44 QTV43:QTZ44 RDR43:RDV44 RNN43:RNR44 RXJ43:RXN44 SHF43:SHJ44 SRB43:SRF44 TAX43:TBB44 TKT43:TKX44 TUP43:TUT44 UEL43:UEP44 UOH43:UOL44 UYD43:UYH44 VHZ43:VID44 VRV43:VRZ44 WBR43:WBV44 WLN43:WLR44 WVJ43:WVN44 B65579:F65580 IX65579:JB65580 ST65579:SX65580 ACP65579:ACT65580 AML65579:AMP65580 AWH65579:AWL65580 BGD65579:BGH65580 BPZ65579:BQD65580 BZV65579:BZZ65580 CJR65579:CJV65580 CTN65579:CTR65580 DDJ65579:DDN65580 DNF65579:DNJ65580 DXB65579:DXF65580 EGX65579:EHB65580 EQT65579:EQX65580 FAP65579:FAT65580 FKL65579:FKP65580 FUH65579:FUL65580 GED65579:GEH65580 GNZ65579:GOD65580 GXV65579:GXZ65580 HHR65579:HHV65580 HRN65579:HRR65580 IBJ65579:IBN65580 ILF65579:ILJ65580 IVB65579:IVF65580 JEX65579:JFB65580 JOT65579:JOX65580 JYP65579:JYT65580 KIL65579:KIP65580 KSH65579:KSL65580 LCD65579:LCH65580 LLZ65579:LMD65580 LVV65579:LVZ65580 MFR65579:MFV65580 MPN65579:MPR65580 MZJ65579:MZN65580 NJF65579:NJJ65580 NTB65579:NTF65580 OCX65579:ODB65580 OMT65579:OMX65580 OWP65579:OWT65580 PGL65579:PGP65580 PQH65579:PQL65580 QAD65579:QAH65580 QJZ65579:QKD65580 QTV65579:QTZ65580 RDR65579:RDV65580 RNN65579:RNR65580 RXJ65579:RXN65580 SHF65579:SHJ65580 SRB65579:SRF65580 TAX65579:TBB65580 TKT65579:TKX65580 TUP65579:TUT65580 UEL65579:UEP65580 UOH65579:UOL65580 UYD65579:UYH65580 VHZ65579:VID65580 VRV65579:VRZ65580 WBR65579:WBV65580 WLN65579:WLR65580 WVJ65579:WVN65580 B131115:F131116 IX131115:JB131116 ST131115:SX131116 ACP131115:ACT131116 AML131115:AMP131116 AWH131115:AWL131116 BGD131115:BGH131116 BPZ131115:BQD131116 BZV131115:BZZ131116 CJR131115:CJV131116 CTN131115:CTR131116 DDJ131115:DDN131116 DNF131115:DNJ131116 DXB131115:DXF131116 EGX131115:EHB131116 EQT131115:EQX131116 FAP131115:FAT131116 FKL131115:FKP131116 FUH131115:FUL131116 GED131115:GEH131116 GNZ131115:GOD131116 GXV131115:GXZ131116 HHR131115:HHV131116 HRN131115:HRR131116 IBJ131115:IBN131116 ILF131115:ILJ131116 IVB131115:IVF131116 JEX131115:JFB131116 JOT131115:JOX131116 JYP131115:JYT131116 KIL131115:KIP131116 KSH131115:KSL131116 LCD131115:LCH131116 LLZ131115:LMD131116 LVV131115:LVZ131116 MFR131115:MFV131116 MPN131115:MPR131116 MZJ131115:MZN131116 NJF131115:NJJ131116 NTB131115:NTF131116 OCX131115:ODB131116 OMT131115:OMX131116 OWP131115:OWT131116 PGL131115:PGP131116 PQH131115:PQL131116 QAD131115:QAH131116 QJZ131115:QKD131116 QTV131115:QTZ131116 RDR131115:RDV131116 RNN131115:RNR131116 RXJ131115:RXN131116 SHF131115:SHJ131116 SRB131115:SRF131116 TAX131115:TBB131116 TKT131115:TKX131116 TUP131115:TUT131116 UEL131115:UEP131116 UOH131115:UOL131116 UYD131115:UYH131116 VHZ131115:VID131116 VRV131115:VRZ131116 WBR131115:WBV131116 WLN131115:WLR131116 WVJ131115:WVN131116 B196651:F196652 IX196651:JB196652 ST196651:SX196652 ACP196651:ACT196652 AML196651:AMP196652 AWH196651:AWL196652 BGD196651:BGH196652 BPZ196651:BQD196652 BZV196651:BZZ196652 CJR196651:CJV196652 CTN196651:CTR196652 DDJ196651:DDN196652 DNF196651:DNJ196652 DXB196651:DXF196652 EGX196651:EHB196652 EQT196651:EQX196652 FAP196651:FAT196652 FKL196651:FKP196652 FUH196651:FUL196652 GED196651:GEH196652 GNZ196651:GOD196652 GXV196651:GXZ196652 HHR196651:HHV196652 HRN196651:HRR196652 IBJ196651:IBN196652 ILF196651:ILJ196652 IVB196651:IVF196652 JEX196651:JFB196652 JOT196651:JOX196652 JYP196651:JYT196652 KIL196651:KIP196652 KSH196651:KSL196652 LCD196651:LCH196652 LLZ196651:LMD196652 LVV196651:LVZ196652 MFR196651:MFV196652 MPN196651:MPR196652 MZJ196651:MZN196652 NJF196651:NJJ196652 NTB196651:NTF196652 OCX196651:ODB196652 OMT196651:OMX196652 OWP196651:OWT196652 PGL196651:PGP196652 PQH196651:PQL196652 QAD196651:QAH196652 QJZ196651:QKD196652 QTV196651:QTZ196652 RDR196651:RDV196652 RNN196651:RNR196652 RXJ196651:RXN196652 SHF196651:SHJ196652 SRB196651:SRF196652 TAX196651:TBB196652 TKT196651:TKX196652 TUP196651:TUT196652 UEL196651:UEP196652 UOH196651:UOL196652 UYD196651:UYH196652 VHZ196651:VID196652 VRV196651:VRZ196652 WBR196651:WBV196652 WLN196651:WLR196652 WVJ196651:WVN196652 B262187:F262188 IX262187:JB262188 ST262187:SX262188 ACP262187:ACT262188 AML262187:AMP262188 AWH262187:AWL262188 BGD262187:BGH262188 BPZ262187:BQD262188 BZV262187:BZZ262188 CJR262187:CJV262188 CTN262187:CTR262188 DDJ262187:DDN262188 DNF262187:DNJ262188 DXB262187:DXF262188 EGX262187:EHB262188 EQT262187:EQX262188 FAP262187:FAT262188 FKL262187:FKP262188 FUH262187:FUL262188 GED262187:GEH262188 GNZ262187:GOD262188 GXV262187:GXZ262188 HHR262187:HHV262188 HRN262187:HRR262188 IBJ262187:IBN262188 ILF262187:ILJ262188 IVB262187:IVF262188 JEX262187:JFB262188 JOT262187:JOX262188 JYP262187:JYT262188 KIL262187:KIP262188 KSH262187:KSL262188 LCD262187:LCH262188 LLZ262187:LMD262188 LVV262187:LVZ262188 MFR262187:MFV262188 MPN262187:MPR262188 MZJ262187:MZN262188 NJF262187:NJJ262188 NTB262187:NTF262188 OCX262187:ODB262188 OMT262187:OMX262188 OWP262187:OWT262188 PGL262187:PGP262188 PQH262187:PQL262188 QAD262187:QAH262188 QJZ262187:QKD262188 QTV262187:QTZ262188 RDR262187:RDV262188 RNN262187:RNR262188 RXJ262187:RXN262188 SHF262187:SHJ262188 SRB262187:SRF262188 TAX262187:TBB262188 TKT262187:TKX262188 TUP262187:TUT262188 UEL262187:UEP262188 UOH262187:UOL262188 UYD262187:UYH262188 VHZ262187:VID262188 VRV262187:VRZ262188 WBR262187:WBV262188 WLN262187:WLR262188 WVJ262187:WVN262188 B327723:F327724 IX327723:JB327724 ST327723:SX327724 ACP327723:ACT327724 AML327723:AMP327724 AWH327723:AWL327724 BGD327723:BGH327724 BPZ327723:BQD327724 BZV327723:BZZ327724 CJR327723:CJV327724 CTN327723:CTR327724 DDJ327723:DDN327724 DNF327723:DNJ327724 DXB327723:DXF327724 EGX327723:EHB327724 EQT327723:EQX327724 FAP327723:FAT327724 FKL327723:FKP327724 FUH327723:FUL327724 GED327723:GEH327724 GNZ327723:GOD327724 GXV327723:GXZ327724 HHR327723:HHV327724 HRN327723:HRR327724 IBJ327723:IBN327724 ILF327723:ILJ327724 IVB327723:IVF327724 JEX327723:JFB327724 JOT327723:JOX327724 JYP327723:JYT327724 KIL327723:KIP327724 KSH327723:KSL327724 LCD327723:LCH327724 LLZ327723:LMD327724 LVV327723:LVZ327724 MFR327723:MFV327724 MPN327723:MPR327724 MZJ327723:MZN327724 NJF327723:NJJ327724 NTB327723:NTF327724 OCX327723:ODB327724 OMT327723:OMX327724 OWP327723:OWT327724 PGL327723:PGP327724 PQH327723:PQL327724 QAD327723:QAH327724 QJZ327723:QKD327724 QTV327723:QTZ327724 RDR327723:RDV327724 RNN327723:RNR327724 RXJ327723:RXN327724 SHF327723:SHJ327724 SRB327723:SRF327724 TAX327723:TBB327724 TKT327723:TKX327724 TUP327723:TUT327724 UEL327723:UEP327724 UOH327723:UOL327724 UYD327723:UYH327724 VHZ327723:VID327724 VRV327723:VRZ327724 WBR327723:WBV327724 WLN327723:WLR327724 WVJ327723:WVN327724 B393259:F393260 IX393259:JB393260 ST393259:SX393260 ACP393259:ACT393260 AML393259:AMP393260 AWH393259:AWL393260 BGD393259:BGH393260 BPZ393259:BQD393260 BZV393259:BZZ393260 CJR393259:CJV393260 CTN393259:CTR393260 DDJ393259:DDN393260 DNF393259:DNJ393260 DXB393259:DXF393260 EGX393259:EHB393260 EQT393259:EQX393260 FAP393259:FAT393260 FKL393259:FKP393260 FUH393259:FUL393260 GED393259:GEH393260 GNZ393259:GOD393260 GXV393259:GXZ393260 HHR393259:HHV393260 HRN393259:HRR393260 IBJ393259:IBN393260 ILF393259:ILJ393260 IVB393259:IVF393260 JEX393259:JFB393260 JOT393259:JOX393260 JYP393259:JYT393260 KIL393259:KIP393260 KSH393259:KSL393260 LCD393259:LCH393260 LLZ393259:LMD393260 LVV393259:LVZ393260 MFR393259:MFV393260 MPN393259:MPR393260 MZJ393259:MZN393260 NJF393259:NJJ393260 NTB393259:NTF393260 OCX393259:ODB393260 OMT393259:OMX393260 OWP393259:OWT393260 PGL393259:PGP393260 PQH393259:PQL393260 QAD393259:QAH393260 QJZ393259:QKD393260 QTV393259:QTZ393260 RDR393259:RDV393260 RNN393259:RNR393260 RXJ393259:RXN393260 SHF393259:SHJ393260 SRB393259:SRF393260 TAX393259:TBB393260 TKT393259:TKX393260 TUP393259:TUT393260 UEL393259:UEP393260 UOH393259:UOL393260 UYD393259:UYH393260 VHZ393259:VID393260 VRV393259:VRZ393260 WBR393259:WBV393260 WLN393259:WLR393260 WVJ393259:WVN393260 B458795:F458796 IX458795:JB458796 ST458795:SX458796 ACP458795:ACT458796 AML458795:AMP458796 AWH458795:AWL458796 BGD458795:BGH458796 BPZ458795:BQD458796 BZV458795:BZZ458796 CJR458795:CJV458796 CTN458795:CTR458796 DDJ458795:DDN458796 DNF458795:DNJ458796 DXB458795:DXF458796 EGX458795:EHB458796 EQT458795:EQX458796 FAP458795:FAT458796 FKL458795:FKP458796 FUH458795:FUL458796 GED458795:GEH458796 GNZ458795:GOD458796 GXV458795:GXZ458796 HHR458795:HHV458796 HRN458795:HRR458796 IBJ458795:IBN458796 ILF458795:ILJ458796 IVB458795:IVF458796 JEX458795:JFB458796 JOT458795:JOX458796 JYP458795:JYT458796 KIL458795:KIP458796 KSH458795:KSL458796 LCD458795:LCH458796 LLZ458795:LMD458796 LVV458795:LVZ458796 MFR458795:MFV458796 MPN458795:MPR458796 MZJ458795:MZN458796 NJF458795:NJJ458796 NTB458795:NTF458796 OCX458795:ODB458796 OMT458795:OMX458796 OWP458795:OWT458796 PGL458795:PGP458796 PQH458795:PQL458796 QAD458795:QAH458796 QJZ458795:QKD458796 QTV458795:QTZ458796 RDR458795:RDV458796 RNN458795:RNR458796 RXJ458795:RXN458796 SHF458795:SHJ458796 SRB458795:SRF458796 TAX458795:TBB458796 TKT458795:TKX458796 TUP458795:TUT458796 UEL458795:UEP458796 UOH458795:UOL458796 UYD458795:UYH458796 VHZ458795:VID458796 VRV458795:VRZ458796 WBR458795:WBV458796 WLN458795:WLR458796 WVJ458795:WVN458796 B524331:F524332 IX524331:JB524332 ST524331:SX524332 ACP524331:ACT524332 AML524331:AMP524332 AWH524331:AWL524332 BGD524331:BGH524332 BPZ524331:BQD524332 BZV524331:BZZ524332 CJR524331:CJV524332 CTN524331:CTR524332 DDJ524331:DDN524332 DNF524331:DNJ524332 DXB524331:DXF524332 EGX524331:EHB524332 EQT524331:EQX524332 FAP524331:FAT524332 FKL524331:FKP524332 FUH524331:FUL524332 GED524331:GEH524332 GNZ524331:GOD524332 GXV524331:GXZ524332 HHR524331:HHV524332 HRN524331:HRR524332 IBJ524331:IBN524332 ILF524331:ILJ524332 IVB524331:IVF524332 JEX524331:JFB524332 JOT524331:JOX524332 JYP524331:JYT524332 KIL524331:KIP524332 KSH524331:KSL524332 LCD524331:LCH524332 LLZ524331:LMD524332 LVV524331:LVZ524332 MFR524331:MFV524332 MPN524331:MPR524332 MZJ524331:MZN524332 NJF524331:NJJ524332 NTB524331:NTF524332 OCX524331:ODB524332 OMT524331:OMX524332 OWP524331:OWT524332 PGL524331:PGP524332 PQH524331:PQL524332 QAD524331:QAH524332 QJZ524331:QKD524332 QTV524331:QTZ524332 RDR524331:RDV524332 RNN524331:RNR524332 RXJ524331:RXN524332 SHF524331:SHJ524332 SRB524331:SRF524332 TAX524331:TBB524332 TKT524331:TKX524332 TUP524331:TUT524332 UEL524331:UEP524332 UOH524331:UOL524332 UYD524331:UYH524332 VHZ524331:VID524332 VRV524331:VRZ524332 WBR524331:WBV524332 WLN524331:WLR524332 WVJ524331:WVN524332 B589867:F589868 IX589867:JB589868 ST589867:SX589868 ACP589867:ACT589868 AML589867:AMP589868 AWH589867:AWL589868 BGD589867:BGH589868 BPZ589867:BQD589868 BZV589867:BZZ589868 CJR589867:CJV589868 CTN589867:CTR589868 DDJ589867:DDN589868 DNF589867:DNJ589868 DXB589867:DXF589868 EGX589867:EHB589868 EQT589867:EQX589868 FAP589867:FAT589868 FKL589867:FKP589868 FUH589867:FUL589868 GED589867:GEH589868 GNZ589867:GOD589868 GXV589867:GXZ589868 HHR589867:HHV589868 HRN589867:HRR589868 IBJ589867:IBN589868 ILF589867:ILJ589868 IVB589867:IVF589868 JEX589867:JFB589868 JOT589867:JOX589868 JYP589867:JYT589868 KIL589867:KIP589868 KSH589867:KSL589868 LCD589867:LCH589868 LLZ589867:LMD589868 LVV589867:LVZ589868 MFR589867:MFV589868 MPN589867:MPR589868 MZJ589867:MZN589868 NJF589867:NJJ589868 NTB589867:NTF589868 OCX589867:ODB589868 OMT589867:OMX589868 OWP589867:OWT589868 PGL589867:PGP589868 PQH589867:PQL589868 QAD589867:QAH589868 QJZ589867:QKD589868 QTV589867:QTZ589868 RDR589867:RDV589868 RNN589867:RNR589868 RXJ589867:RXN589868 SHF589867:SHJ589868 SRB589867:SRF589868 TAX589867:TBB589868 TKT589867:TKX589868 TUP589867:TUT589868 UEL589867:UEP589868 UOH589867:UOL589868 UYD589867:UYH589868 VHZ589867:VID589868 VRV589867:VRZ589868 WBR589867:WBV589868 WLN589867:WLR589868 WVJ589867:WVN589868 B655403:F655404 IX655403:JB655404 ST655403:SX655404 ACP655403:ACT655404 AML655403:AMP655404 AWH655403:AWL655404 BGD655403:BGH655404 BPZ655403:BQD655404 BZV655403:BZZ655404 CJR655403:CJV655404 CTN655403:CTR655404 DDJ655403:DDN655404 DNF655403:DNJ655404 DXB655403:DXF655404 EGX655403:EHB655404 EQT655403:EQX655404 FAP655403:FAT655404 FKL655403:FKP655404 FUH655403:FUL655404 GED655403:GEH655404 GNZ655403:GOD655404 GXV655403:GXZ655404 HHR655403:HHV655404 HRN655403:HRR655404 IBJ655403:IBN655404 ILF655403:ILJ655404 IVB655403:IVF655404 JEX655403:JFB655404 JOT655403:JOX655404 JYP655403:JYT655404 KIL655403:KIP655404 KSH655403:KSL655404 LCD655403:LCH655404 LLZ655403:LMD655404 LVV655403:LVZ655404 MFR655403:MFV655404 MPN655403:MPR655404 MZJ655403:MZN655404 NJF655403:NJJ655404 NTB655403:NTF655404 OCX655403:ODB655404 OMT655403:OMX655404 OWP655403:OWT655404 PGL655403:PGP655404 PQH655403:PQL655404 QAD655403:QAH655404 QJZ655403:QKD655404 QTV655403:QTZ655404 RDR655403:RDV655404 RNN655403:RNR655404 RXJ655403:RXN655404 SHF655403:SHJ655404 SRB655403:SRF655404 TAX655403:TBB655404 TKT655403:TKX655404 TUP655403:TUT655404 UEL655403:UEP655404 UOH655403:UOL655404 UYD655403:UYH655404 VHZ655403:VID655404 VRV655403:VRZ655404 WBR655403:WBV655404 WLN655403:WLR655404 WVJ655403:WVN655404 B720939:F720940 IX720939:JB720940 ST720939:SX720940 ACP720939:ACT720940 AML720939:AMP720940 AWH720939:AWL720940 BGD720939:BGH720940 BPZ720939:BQD720940 BZV720939:BZZ720940 CJR720939:CJV720940 CTN720939:CTR720940 DDJ720939:DDN720940 DNF720939:DNJ720940 DXB720939:DXF720940 EGX720939:EHB720940 EQT720939:EQX720940 FAP720939:FAT720940 FKL720939:FKP720940 FUH720939:FUL720940 GED720939:GEH720940 GNZ720939:GOD720940 GXV720939:GXZ720940 HHR720939:HHV720940 HRN720939:HRR720940 IBJ720939:IBN720940 ILF720939:ILJ720940 IVB720939:IVF720940 JEX720939:JFB720940 JOT720939:JOX720940 JYP720939:JYT720940 KIL720939:KIP720940 KSH720939:KSL720940 LCD720939:LCH720940 LLZ720939:LMD720940 LVV720939:LVZ720940 MFR720939:MFV720940 MPN720939:MPR720940 MZJ720939:MZN720940 NJF720939:NJJ720940 NTB720939:NTF720940 OCX720939:ODB720940 OMT720939:OMX720940 OWP720939:OWT720940 PGL720939:PGP720940 PQH720939:PQL720940 QAD720939:QAH720940 QJZ720939:QKD720940 QTV720939:QTZ720940 RDR720939:RDV720940 RNN720939:RNR720940 RXJ720939:RXN720940 SHF720939:SHJ720940 SRB720939:SRF720940 TAX720939:TBB720940 TKT720939:TKX720940 TUP720939:TUT720940 UEL720939:UEP720940 UOH720939:UOL720940 UYD720939:UYH720940 VHZ720939:VID720940 VRV720939:VRZ720940 WBR720939:WBV720940 WLN720939:WLR720940 WVJ720939:WVN720940 B786475:F786476 IX786475:JB786476 ST786475:SX786476 ACP786475:ACT786476 AML786475:AMP786476 AWH786475:AWL786476 BGD786475:BGH786476 BPZ786475:BQD786476 BZV786475:BZZ786476 CJR786475:CJV786476 CTN786475:CTR786476 DDJ786475:DDN786476 DNF786475:DNJ786476 DXB786475:DXF786476 EGX786475:EHB786476 EQT786475:EQX786476 FAP786475:FAT786476 FKL786475:FKP786476 FUH786475:FUL786476 GED786475:GEH786476 GNZ786475:GOD786476 GXV786475:GXZ786476 HHR786475:HHV786476 HRN786475:HRR786476 IBJ786475:IBN786476 ILF786475:ILJ786476 IVB786475:IVF786476 JEX786475:JFB786476 JOT786475:JOX786476 JYP786475:JYT786476 KIL786475:KIP786476 KSH786475:KSL786476 LCD786475:LCH786476 LLZ786475:LMD786476 LVV786475:LVZ786476 MFR786475:MFV786476 MPN786475:MPR786476 MZJ786475:MZN786476 NJF786475:NJJ786476 NTB786475:NTF786476 OCX786475:ODB786476 OMT786475:OMX786476 OWP786475:OWT786476 PGL786475:PGP786476 PQH786475:PQL786476 QAD786475:QAH786476 QJZ786475:QKD786476 QTV786475:QTZ786476 RDR786475:RDV786476 RNN786475:RNR786476 RXJ786475:RXN786476 SHF786475:SHJ786476 SRB786475:SRF786476 TAX786475:TBB786476 TKT786475:TKX786476 TUP786475:TUT786476 UEL786475:UEP786476 UOH786475:UOL786476 UYD786475:UYH786476 VHZ786475:VID786476 VRV786475:VRZ786476 WBR786475:WBV786476 WLN786475:WLR786476 WVJ786475:WVN786476 B852011:F852012 IX852011:JB852012 ST852011:SX852012 ACP852011:ACT852012 AML852011:AMP852012 AWH852011:AWL852012 BGD852011:BGH852012 BPZ852011:BQD852012 BZV852011:BZZ852012 CJR852011:CJV852012 CTN852011:CTR852012 DDJ852011:DDN852012 DNF852011:DNJ852012 DXB852011:DXF852012 EGX852011:EHB852012 EQT852011:EQX852012 FAP852011:FAT852012 FKL852011:FKP852012 FUH852011:FUL852012 GED852011:GEH852012 GNZ852011:GOD852012 GXV852011:GXZ852012 HHR852011:HHV852012 HRN852011:HRR852012 IBJ852011:IBN852012 ILF852011:ILJ852012 IVB852011:IVF852012 JEX852011:JFB852012 JOT852011:JOX852012 JYP852011:JYT852012 KIL852011:KIP852012 KSH852011:KSL852012 LCD852011:LCH852012 LLZ852011:LMD852012 LVV852011:LVZ852012 MFR852011:MFV852012 MPN852011:MPR852012 MZJ852011:MZN852012 NJF852011:NJJ852012 NTB852011:NTF852012 OCX852011:ODB852012 OMT852011:OMX852012 OWP852011:OWT852012 PGL852011:PGP852012 PQH852011:PQL852012 QAD852011:QAH852012 QJZ852011:QKD852012 QTV852011:QTZ852012 RDR852011:RDV852012 RNN852011:RNR852012 RXJ852011:RXN852012 SHF852011:SHJ852012 SRB852011:SRF852012 TAX852011:TBB852012 TKT852011:TKX852012 TUP852011:TUT852012 UEL852011:UEP852012 UOH852011:UOL852012 UYD852011:UYH852012 VHZ852011:VID852012 VRV852011:VRZ852012 WBR852011:WBV852012 WLN852011:WLR852012 WVJ852011:WVN852012 B917547:F917548 IX917547:JB917548 ST917547:SX917548 ACP917547:ACT917548 AML917547:AMP917548 AWH917547:AWL917548 BGD917547:BGH917548 BPZ917547:BQD917548 BZV917547:BZZ917548 CJR917547:CJV917548 CTN917547:CTR917548 DDJ917547:DDN917548 DNF917547:DNJ917548 DXB917547:DXF917548 EGX917547:EHB917548 EQT917547:EQX917548 FAP917547:FAT917548 FKL917547:FKP917548 FUH917547:FUL917548 GED917547:GEH917548 GNZ917547:GOD917548 GXV917547:GXZ917548 HHR917547:HHV917548 HRN917547:HRR917548 IBJ917547:IBN917548 ILF917547:ILJ917548 IVB917547:IVF917548 JEX917547:JFB917548 JOT917547:JOX917548 JYP917547:JYT917548 KIL917547:KIP917548 KSH917547:KSL917548 LCD917547:LCH917548 LLZ917547:LMD917548 LVV917547:LVZ917548 MFR917547:MFV917548 MPN917547:MPR917548 MZJ917547:MZN917548 NJF917547:NJJ917548 NTB917547:NTF917548 OCX917547:ODB917548 OMT917547:OMX917548 OWP917547:OWT917548 PGL917547:PGP917548 PQH917547:PQL917548 QAD917547:QAH917548 QJZ917547:QKD917548 QTV917547:QTZ917548 RDR917547:RDV917548 RNN917547:RNR917548 RXJ917547:RXN917548 SHF917547:SHJ917548 SRB917547:SRF917548 TAX917547:TBB917548 TKT917547:TKX917548 TUP917547:TUT917548 UEL917547:UEP917548 UOH917547:UOL917548 UYD917547:UYH917548 VHZ917547:VID917548 VRV917547:VRZ917548 WBR917547:WBV917548 WLN917547:WLR917548 WVJ917547:WVN917548 B983083:F983084 IX983083:JB983084 ST983083:SX983084 ACP983083:ACT983084 AML983083:AMP983084 AWH983083:AWL983084 BGD983083:BGH983084 BPZ983083:BQD983084 BZV983083:BZZ983084 CJR983083:CJV983084 CTN983083:CTR983084 DDJ983083:DDN983084 DNF983083:DNJ983084 DXB983083:DXF983084 EGX983083:EHB983084 EQT983083:EQX983084 FAP983083:FAT983084 FKL983083:FKP983084 FUH983083:FUL983084 GED983083:GEH983084 GNZ983083:GOD983084 GXV983083:GXZ983084 HHR983083:HHV983084 HRN983083:HRR983084 IBJ983083:IBN983084 ILF983083:ILJ983084 IVB983083:IVF983084 JEX983083:JFB983084 JOT983083:JOX983084 JYP983083:JYT983084 KIL983083:KIP983084 KSH983083:KSL983084 LCD983083:LCH983084 LLZ983083:LMD983084 LVV983083:LVZ983084 MFR983083:MFV983084 MPN983083:MPR983084 MZJ983083:MZN983084 NJF983083:NJJ983084 NTB983083:NTF983084 OCX983083:ODB983084 OMT983083:OMX983084 OWP983083:OWT983084 PGL983083:PGP983084 PQH983083:PQL983084 QAD983083:QAH983084 QJZ983083:QKD983084 QTV983083:QTZ983084 RDR983083:RDV983084 RNN983083:RNR983084 RXJ983083:RXN983084 SHF983083:SHJ983084 SRB983083:SRF983084 TAX983083:TBB983084 TKT983083:TKX983084 TUP983083:TUT983084 UEL983083:UEP983084 UOH983083:UOL983084 UYD983083:UYH983084 VHZ983083:VID983084 VRV983083:VRZ983084 WBR983083:WBV983084 WLN983083:WLR983084 WVJ983083:WVN983084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B15:C16 IX15:IY16 ST15:SU16 ACP15:ACQ16 AML15:AMM16 AWH15:AWI16 BGD15:BGE16 BPZ15:BQA16 BZV15:BZW16 CJR15:CJS16 CTN15:CTO16 DDJ15:DDK16 DNF15:DNG16 DXB15:DXC16 EGX15:EGY16 EQT15:EQU16 FAP15:FAQ16 FKL15:FKM16 FUH15:FUI16 GED15:GEE16 GNZ15:GOA16 GXV15:GXW16 HHR15:HHS16 HRN15:HRO16 IBJ15:IBK16 ILF15:ILG16 IVB15:IVC16 JEX15:JEY16 JOT15:JOU16 JYP15:JYQ16 KIL15:KIM16 KSH15:KSI16 LCD15:LCE16 LLZ15:LMA16 LVV15:LVW16 MFR15:MFS16 MPN15:MPO16 MZJ15:MZK16 NJF15:NJG16 NTB15:NTC16 OCX15:OCY16 OMT15:OMU16 OWP15:OWQ16 PGL15:PGM16 PQH15:PQI16 QAD15:QAE16 QJZ15:QKA16 QTV15:QTW16 RDR15:RDS16 RNN15:RNO16 RXJ15:RXK16 SHF15:SHG16 SRB15:SRC16 TAX15:TAY16 TKT15:TKU16 TUP15:TUQ16 UEL15:UEM16 UOH15:UOI16 UYD15:UYE16 VHZ15:VIA16 VRV15:VRW16 WBR15:WBS16 WLN15:WLO16 WVJ15:WVK16 B65551:C65552 IX65551:IY65552 ST65551:SU65552 ACP65551:ACQ65552 AML65551:AMM65552 AWH65551:AWI65552 BGD65551:BGE65552 BPZ65551:BQA65552 BZV65551:BZW65552 CJR65551:CJS65552 CTN65551:CTO65552 DDJ65551:DDK65552 DNF65551:DNG65552 DXB65551:DXC65552 EGX65551:EGY65552 EQT65551:EQU65552 FAP65551:FAQ65552 FKL65551:FKM65552 FUH65551:FUI65552 GED65551:GEE65552 GNZ65551:GOA65552 GXV65551:GXW65552 HHR65551:HHS65552 HRN65551:HRO65552 IBJ65551:IBK65552 ILF65551:ILG65552 IVB65551:IVC65552 JEX65551:JEY65552 JOT65551:JOU65552 JYP65551:JYQ65552 KIL65551:KIM65552 KSH65551:KSI65552 LCD65551:LCE65552 LLZ65551:LMA65552 LVV65551:LVW65552 MFR65551:MFS65552 MPN65551:MPO65552 MZJ65551:MZK65552 NJF65551:NJG65552 NTB65551:NTC65552 OCX65551:OCY65552 OMT65551:OMU65552 OWP65551:OWQ65552 PGL65551:PGM65552 PQH65551:PQI65552 QAD65551:QAE65552 QJZ65551:QKA65552 QTV65551:QTW65552 RDR65551:RDS65552 RNN65551:RNO65552 RXJ65551:RXK65552 SHF65551:SHG65552 SRB65551:SRC65552 TAX65551:TAY65552 TKT65551:TKU65552 TUP65551:TUQ65552 UEL65551:UEM65552 UOH65551:UOI65552 UYD65551:UYE65552 VHZ65551:VIA65552 VRV65551:VRW65552 WBR65551:WBS65552 WLN65551:WLO65552 WVJ65551:WVK65552 B131087:C131088 IX131087:IY131088 ST131087:SU131088 ACP131087:ACQ131088 AML131087:AMM131088 AWH131087:AWI131088 BGD131087:BGE131088 BPZ131087:BQA131088 BZV131087:BZW131088 CJR131087:CJS131088 CTN131087:CTO131088 DDJ131087:DDK131088 DNF131087:DNG131088 DXB131087:DXC131088 EGX131087:EGY131088 EQT131087:EQU131088 FAP131087:FAQ131088 FKL131087:FKM131088 FUH131087:FUI131088 GED131087:GEE131088 GNZ131087:GOA131088 GXV131087:GXW131088 HHR131087:HHS131088 HRN131087:HRO131088 IBJ131087:IBK131088 ILF131087:ILG131088 IVB131087:IVC131088 JEX131087:JEY131088 JOT131087:JOU131088 JYP131087:JYQ131088 KIL131087:KIM131088 KSH131087:KSI131088 LCD131087:LCE131088 LLZ131087:LMA131088 LVV131087:LVW131088 MFR131087:MFS131088 MPN131087:MPO131088 MZJ131087:MZK131088 NJF131087:NJG131088 NTB131087:NTC131088 OCX131087:OCY131088 OMT131087:OMU131088 OWP131087:OWQ131088 PGL131087:PGM131088 PQH131087:PQI131088 QAD131087:QAE131088 QJZ131087:QKA131088 QTV131087:QTW131088 RDR131087:RDS131088 RNN131087:RNO131088 RXJ131087:RXK131088 SHF131087:SHG131088 SRB131087:SRC131088 TAX131087:TAY131088 TKT131087:TKU131088 TUP131087:TUQ131088 UEL131087:UEM131088 UOH131087:UOI131088 UYD131087:UYE131088 VHZ131087:VIA131088 VRV131087:VRW131088 WBR131087:WBS131088 WLN131087:WLO131088 WVJ131087:WVK131088 B196623:C196624 IX196623:IY196624 ST196623:SU196624 ACP196623:ACQ196624 AML196623:AMM196624 AWH196623:AWI196624 BGD196623:BGE196624 BPZ196623:BQA196624 BZV196623:BZW196624 CJR196623:CJS196624 CTN196623:CTO196624 DDJ196623:DDK196624 DNF196623:DNG196624 DXB196623:DXC196624 EGX196623:EGY196624 EQT196623:EQU196624 FAP196623:FAQ196624 FKL196623:FKM196624 FUH196623:FUI196624 GED196623:GEE196624 GNZ196623:GOA196624 GXV196623:GXW196624 HHR196623:HHS196624 HRN196623:HRO196624 IBJ196623:IBK196624 ILF196623:ILG196624 IVB196623:IVC196624 JEX196623:JEY196624 JOT196623:JOU196624 JYP196623:JYQ196624 KIL196623:KIM196624 KSH196623:KSI196624 LCD196623:LCE196624 LLZ196623:LMA196624 LVV196623:LVW196624 MFR196623:MFS196624 MPN196623:MPO196624 MZJ196623:MZK196624 NJF196623:NJG196624 NTB196623:NTC196624 OCX196623:OCY196624 OMT196623:OMU196624 OWP196623:OWQ196624 PGL196623:PGM196624 PQH196623:PQI196624 QAD196623:QAE196624 QJZ196623:QKA196624 QTV196623:QTW196624 RDR196623:RDS196624 RNN196623:RNO196624 RXJ196623:RXK196624 SHF196623:SHG196624 SRB196623:SRC196624 TAX196623:TAY196624 TKT196623:TKU196624 TUP196623:TUQ196624 UEL196623:UEM196624 UOH196623:UOI196624 UYD196623:UYE196624 VHZ196623:VIA196624 VRV196623:VRW196624 WBR196623:WBS196624 WLN196623:WLO196624 WVJ196623:WVK196624 B262159:C262160 IX262159:IY262160 ST262159:SU262160 ACP262159:ACQ262160 AML262159:AMM262160 AWH262159:AWI262160 BGD262159:BGE262160 BPZ262159:BQA262160 BZV262159:BZW262160 CJR262159:CJS262160 CTN262159:CTO262160 DDJ262159:DDK262160 DNF262159:DNG262160 DXB262159:DXC262160 EGX262159:EGY262160 EQT262159:EQU262160 FAP262159:FAQ262160 FKL262159:FKM262160 FUH262159:FUI262160 GED262159:GEE262160 GNZ262159:GOA262160 GXV262159:GXW262160 HHR262159:HHS262160 HRN262159:HRO262160 IBJ262159:IBK262160 ILF262159:ILG262160 IVB262159:IVC262160 JEX262159:JEY262160 JOT262159:JOU262160 JYP262159:JYQ262160 KIL262159:KIM262160 KSH262159:KSI262160 LCD262159:LCE262160 LLZ262159:LMA262160 LVV262159:LVW262160 MFR262159:MFS262160 MPN262159:MPO262160 MZJ262159:MZK262160 NJF262159:NJG262160 NTB262159:NTC262160 OCX262159:OCY262160 OMT262159:OMU262160 OWP262159:OWQ262160 PGL262159:PGM262160 PQH262159:PQI262160 QAD262159:QAE262160 QJZ262159:QKA262160 QTV262159:QTW262160 RDR262159:RDS262160 RNN262159:RNO262160 RXJ262159:RXK262160 SHF262159:SHG262160 SRB262159:SRC262160 TAX262159:TAY262160 TKT262159:TKU262160 TUP262159:TUQ262160 UEL262159:UEM262160 UOH262159:UOI262160 UYD262159:UYE262160 VHZ262159:VIA262160 VRV262159:VRW262160 WBR262159:WBS262160 WLN262159:WLO262160 WVJ262159:WVK262160 B327695:C327696 IX327695:IY327696 ST327695:SU327696 ACP327695:ACQ327696 AML327695:AMM327696 AWH327695:AWI327696 BGD327695:BGE327696 BPZ327695:BQA327696 BZV327695:BZW327696 CJR327695:CJS327696 CTN327695:CTO327696 DDJ327695:DDK327696 DNF327695:DNG327696 DXB327695:DXC327696 EGX327695:EGY327696 EQT327695:EQU327696 FAP327695:FAQ327696 FKL327695:FKM327696 FUH327695:FUI327696 GED327695:GEE327696 GNZ327695:GOA327696 GXV327695:GXW327696 HHR327695:HHS327696 HRN327695:HRO327696 IBJ327695:IBK327696 ILF327695:ILG327696 IVB327695:IVC327696 JEX327695:JEY327696 JOT327695:JOU327696 JYP327695:JYQ327696 KIL327695:KIM327696 KSH327695:KSI327696 LCD327695:LCE327696 LLZ327695:LMA327696 LVV327695:LVW327696 MFR327695:MFS327696 MPN327695:MPO327696 MZJ327695:MZK327696 NJF327695:NJG327696 NTB327695:NTC327696 OCX327695:OCY327696 OMT327695:OMU327696 OWP327695:OWQ327696 PGL327695:PGM327696 PQH327695:PQI327696 QAD327695:QAE327696 QJZ327695:QKA327696 QTV327695:QTW327696 RDR327695:RDS327696 RNN327695:RNO327696 RXJ327695:RXK327696 SHF327695:SHG327696 SRB327695:SRC327696 TAX327695:TAY327696 TKT327695:TKU327696 TUP327695:TUQ327696 UEL327695:UEM327696 UOH327695:UOI327696 UYD327695:UYE327696 VHZ327695:VIA327696 VRV327695:VRW327696 WBR327695:WBS327696 WLN327695:WLO327696 WVJ327695:WVK327696 B393231:C393232 IX393231:IY393232 ST393231:SU393232 ACP393231:ACQ393232 AML393231:AMM393232 AWH393231:AWI393232 BGD393231:BGE393232 BPZ393231:BQA393232 BZV393231:BZW393232 CJR393231:CJS393232 CTN393231:CTO393232 DDJ393231:DDK393232 DNF393231:DNG393232 DXB393231:DXC393232 EGX393231:EGY393232 EQT393231:EQU393232 FAP393231:FAQ393232 FKL393231:FKM393232 FUH393231:FUI393232 GED393231:GEE393232 GNZ393231:GOA393232 GXV393231:GXW393232 HHR393231:HHS393232 HRN393231:HRO393232 IBJ393231:IBK393232 ILF393231:ILG393232 IVB393231:IVC393232 JEX393231:JEY393232 JOT393231:JOU393232 JYP393231:JYQ393232 KIL393231:KIM393232 KSH393231:KSI393232 LCD393231:LCE393232 LLZ393231:LMA393232 LVV393231:LVW393232 MFR393231:MFS393232 MPN393231:MPO393232 MZJ393231:MZK393232 NJF393231:NJG393232 NTB393231:NTC393232 OCX393231:OCY393232 OMT393231:OMU393232 OWP393231:OWQ393232 PGL393231:PGM393232 PQH393231:PQI393232 QAD393231:QAE393232 QJZ393231:QKA393232 QTV393231:QTW393232 RDR393231:RDS393232 RNN393231:RNO393232 RXJ393231:RXK393232 SHF393231:SHG393232 SRB393231:SRC393232 TAX393231:TAY393232 TKT393231:TKU393232 TUP393231:TUQ393232 UEL393231:UEM393232 UOH393231:UOI393232 UYD393231:UYE393232 VHZ393231:VIA393232 VRV393231:VRW393232 WBR393231:WBS393232 WLN393231:WLO393232 WVJ393231:WVK393232 B458767:C458768 IX458767:IY458768 ST458767:SU458768 ACP458767:ACQ458768 AML458767:AMM458768 AWH458767:AWI458768 BGD458767:BGE458768 BPZ458767:BQA458768 BZV458767:BZW458768 CJR458767:CJS458768 CTN458767:CTO458768 DDJ458767:DDK458768 DNF458767:DNG458768 DXB458767:DXC458768 EGX458767:EGY458768 EQT458767:EQU458768 FAP458767:FAQ458768 FKL458767:FKM458768 FUH458767:FUI458768 GED458767:GEE458768 GNZ458767:GOA458768 GXV458767:GXW458768 HHR458767:HHS458768 HRN458767:HRO458768 IBJ458767:IBK458768 ILF458767:ILG458768 IVB458767:IVC458768 JEX458767:JEY458768 JOT458767:JOU458768 JYP458767:JYQ458768 KIL458767:KIM458768 KSH458767:KSI458768 LCD458767:LCE458768 LLZ458767:LMA458768 LVV458767:LVW458768 MFR458767:MFS458768 MPN458767:MPO458768 MZJ458767:MZK458768 NJF458767:NJG458768 NTB458767:NTC458768 OCX458767:OCY458768 OMT458767:OMU458768 OWP458767:OWQ458768 PGL458767:PGM458768 PQH458767:PQI458768 QAD458767:QAE458768 QJZ458767:QKA458768 QTV458767:QTW458768 RDR458767:RDS458768 RNN458767:RNO458768 RXJ458767:RXK458768 SHF458767:SHG458768 SRB458767:SRC458768 TAX458767:TAY458768 TKT458767:TKU458768 TUP458767:TUQ458768 UEL458767:UEM458768 UOH458767:UOI458768 UYD458767:UYE458768 VHZ458767:VIA458768 VRV458767:VRW458768 WBR458767:WBS458768 WLN458767:WLO458768 WVJ458767:WVK458768 B524303:C524304 IX524303:IY524304 ST524303:SU524304 ACP524303:ACQ524304 AML524303:AMM524304 AWH524303:AWI524304 BGD524303:BGE524304 BPZ524303:BQA524304 BZV524303:BZW524304 CJR524303:CJS524304 CTN524303:CTO524304 DDJ524303:DDK524304 DNF524303:DNG524304 DXB524303:DXC524304 EGX524303:EGY524304 EQT524303:EQU524304 FAP524303:FAQ524304 FKL524303:FKM524304 FUH524303:FUI524304 GED524303:GEE524304 GNZ524303:GOA524304 GXV524303:GXW524304 HHR524303:HHS524304 HRN524303:HRO524304 IBJ524303:IBK524304 ILF524303:ILG524304 IVB524303:IVC524304 JEX524303:JEY524304 JOT524303:JOU524304 JYP524303:JYQ524304 KIL524303:KIM524304 KSH524303:KSI524304 LCD524303:LCE524304 LLZ524303:LMA524304 LVV524303:LVW524304 MFR524303:MFS524304 MPN524303:MPO524304 MZJ524303:MZK524304 NJF524303:NJG524304 NTB524303:NTC524304 OCX524303:OCY524304 OMT524303:OMU524304 OWP524303:OWQ524304 PGL524303:PGM524304 PQH524303:PQI524304 QAD524303:QAE524304 QJZ524303:QKA524304 QTV524303:QTW524304 RDR524303:RDS524304 RNN524303:RNO524304 RXJ524303:RXK524304 SHF524303:SHG524304 SRB524303:SRC524304 TAX524303:TAY524304 TKT524303:TKU524304 TUP524303:TUQ524304 UEL524303:UEM524304 UOH524303:UOI524304 UYD524303:UYE524304 VHZ524303:VIA524304 VRV524303:VRW524304 WBR524303:WBS524304 WLN524303:WLO524304 WVJ524303:WVK524304 B589839:C589840 IX589839:IY589840 ST589839:SU589840 ACP589839:ACQ589840 AML589839:AMM589840 AWH589839:AWI589840 BGD589839:BGE589840 BPZ589839:BQA589840 BZV589839:BZW589840 CJR589839:CJS589840 CTN589839:CTO589840 DDJ589839:DDK589840 DNF589839:DNG589840 DXB589839:DXC589840 EGX589839:EGY589840 EQT589839:EQU589840 FAP589839:FAQ589840 FKL589839:FKM589840 FUH589839:FUI589840 GED589839:GEE589840 GNZ589839:GOA589840 GXV589839:GXW589840 HHR589839:HHS589840 HRN589839:HRO589840 IBJ589839:IBK589840 ILF589839:ILG589840 IVB589839:IVC589840 JEX589839:JEY589840 JOT589839:JOU589840 JYP589839:JYQ589840 KIL589839:KIM589840 KSH589839:KSI589840 LCD589839:LCE589840 LLZ589839:LMA589840 LVV589839:LVW589840 MFR589839:MFS589840 MPN589839:MPO589840 MZJ589839:MZK589840 NJF589839:NJG589840 NTB589839:NTC589840 OCX589839:OCY589840 OMT589839:OMU589840 OWP589839:OWQ589840 PGL589839:PGM589840 PQH589839:PQI589840 QAD589839:QAE589840 QJZ589839:QKA589840 QTV589839:QTW589840 RDR589839:RDS589840 RNN589839:RNO589840 RXJ589839:RXK589840 SHF589839:SHG589840 SRB589839:SRC589840 TAX589839:TAY589840 TKT589839:TKU589840 TUP589839:TUQ589840 UEL589839:UEM589840 UOH589839:UOI589840 UYD589839:UYE589840 VHZ589839:VIA589840 VRV589839:VRW589840 WBR589839:WBS589840 WLN589839:WLO589840 WVJ589839:WVK589840 B655375:C655376 IX655375:IY655376 ST655375:SU655376 ACP655375:ACQ655376 AML655375:AMM655376 AWH655375:AWI655376 BGD655375:BGE655376 BPZ655375:BQA655376 BZV655375:BZW655376 CJR655375:CJS655376 CTN655375:CTO655376 DDJ655375:DDK655376 DNF655375:DNG655376 DXB655375:DXC655376 EGX655375:EGY655376 EQT655375:EQU655376 FAP655375:FAQ655376 FKL655375:FKM655376 FUH655375:FUI655376 GED655375:GEE655376 GNZ655375:GOA655376 GXV655375:GXW655376 HHR655375:HHS655376 HRN655375:HRO655376 IBJ655375:IBK655376 ILF655375:ILG655376 IVB655375:IVC655376 JEX655375:JEY655376 JOT655375:JOU655376 JYP655375:JYQ655376 KIL655375:KIM655376 KSH655375:KSI655376 LCD655375:LCE655376 LLZ655375:LMA655376 LVV655375:LVW655376 MFR655375:MFS655376 MPN655375:MPO655376 MZJ655375:MZK655376 NJF655375:NJG655376 NTB655375:NTC655376 OCX655375:OCY655376 OMT655375:OMU655376 OWP655375:OWQ655376 PGL655375:PGM655376 PQH655375:PQI655376 QAD655375:QAE655376 QJZ655375:QKA655376 QTV655375:QTW655376 RDR655375:RDS655376 RNN655375:RNO655376 RXJ655375:RXK655376 SHF655375:SHG655376 SRB655375:SRC655376 TAX655375:TAY655376 TKT655375:TKU655376 TUP655375:TUQ655376 UEL655375:UEM655376 UOH655375:UOI655376 UYD655375:UYE655376 VHZ655375:VIA655376 VRV655375:VRW655376 WBR655375:WBS655376 WLN655375:WLO655376 WVJ655375:WVK655376 B720911:C720912 IX720911:IY720912 ST720911:SU720912 ACP720911:ACQ720912 AML720911:AMM720912 AWH720911:AWI720912 BGD720911:BGE720912 BPZ720911:BQA720912 BZV720911:BZW720912 CJR720911:CJS720912 CTN720911:CTO720912 DDJ720911:DDK720912 DNF720911:DNG720912 DXB720911:DXC720912 EGX720911:EGY720912 EQT720911:EQU720912 FAP720911:FAQ720912 FKL720911:FKM720912 FUH720911:FUI720912 GED720911:GEE720912 GNZ720911:GOA720912 GXV720911:GXW720912 HHR720911:HHS720912 HRN720911:HRO720912 IBJ720911:IBK720912 ILF720911:ILG720912 IVB720911:IVC720912 JEX720911:JEY720912 JOT720911:JOU720912 JYP720911:JYQ720912 KIL720911:KIM720912 KSH720911:KSI720912 LCD720911:LCE720912 LLZ720911:LMA720912 LVV720911:LVW720912 MFR720911:MFS720912 MPN720911:MPO720912 MZJ720911:MZK720912 NJF720911:NJG720912 NTB720911:NTC720912 OCX720911:OCY720912 OMT720911:OMU720912 OWP720911:OWQ720912 PGL720911:PGM720912 PQH720911:PQI720912 QAD720911:QAE720912 QJZ720911:QKA720912 QTV720911:QTW720912 RDR720911:RDS720912 RNN720911:RNO720912 RXJ720911:RXK720912 SHF720911:SHG720912 SRB720911:SRC720912 TAX720911:TAY720912 TKT720911:TKU720912 TUP720911:TUQ720912 UEL720911:UEM720912 UOH720911:UOI720912 UYD720911:UYE720912 VHZ720911:VIA720912 VRV720911:VRW720912 WBR720911:WBS720912 WLN720911:WLO720912 WVJ720911:WVK720912 B786447:C786448 IX786447:IY786448 ST786447:SU786448 ACP786447:ACQ786448 AML786447:AMM786448 AWH786447:AWI786448 BGD786447:BGE786448 BPZ786447:BQA786448 BZV786447:BZW786448 CJR786447:CJS786448 CTN786447:CTO786448 DDJ786447:DDK786448 DNF786447:DNG786448 DXB786447:DXC786448 EGX786447:EGY786448 EQT786447:EQU786448 FAP786447:FAQ786448 FKL786447:FKM786448 FUH786447:FUI786448 GED786447:GEE786448 GNZ786447:GOA786448 GXV786447:GXW786448 HHR786447:HHS786448 HRN786447:HRO786448 IBJ786447:IBK786448 ILF786447:ILG786448 IVB786447:IVC786448 JEX786447:JEY786448 JOT786447:JOU786448 JYP786447:JYQ786448 KIL786447:KIM786448 KSH786447:KSI786448 LCD786447:LCE786448 LLZ786447:LMA786448 LVV786447:LVW786448 MFR786447:MFS786448 MPN786447:MPO786448 MZJ786447:MZK786448 NJF786447:NJG786448 NTB786447:NTC786448 OCX786447:OCY786448 OMT786447:OMU786448 OWP786447:OWQ786448 PGL786447:PGM786448 PQH786447:PQI786448 QAD786447:QAE786448 QJZ786447:QKA786448 QTV786447:QTW786448 RDR786447:RDS786448 RNN786447:RNO786448 RXJ786447:RXK786448 SHF786447:SHG786448 SRB786447:SRC786448 TAX786447:TAY786448 TKT786447:TKU786448 TUP786447:TUQ786448 UEL786447:UEM786448 UOH786447:UOI786448 UYD786447:UYE786448 VHZ786447:VIA786448 VRV786447:VRW786448 WBR786447:WBS786448 WLN786447:WLO786448 WVJ786447:WVK786448 B851983:C851984 IX851983:IY851984 ST851983:SU851984 ACP851983:ACQ851984 AML851983:AMM851984 AWH851983:AWI851984 BGD851983:BGE851984 BPZ851983:BQA851984 BZV851983:BZW851984 CJR851983:CJS851984 CTN851983:CTO851984 DDJ851983:DDK851984 DNF851983:DNG851984 DXB851983:DXC851984 EGX851983:EGY851984 EQT851983:EQU851984 FAP851983:FAQ851984 FKL851983:FKM851984 FUH851983:FUI851984 GED851983:GEE851984 GNZ851983:GOA851984 GXV851983:GXW851984 HHR851983:HHS851984 HRN851983:HRO851984 IBJ851983:IBK851984 ILF851983:ILG851984 IVB851983:IVC851984 JEX851983:JEY851984 JOT851983:JOU851984 JYP851983:JYQ851984 KIL851983:KIM851984 KSH851983:KSI851984 LCD851983:LCE851984 LLZ851983:LMA851984 LVV851983:LVW851984 MFR851983:MFS851984 MPN851983:MPO851984 MZJ851983:MZK851984 NJF851983:NJG851984 NTB851983:NTC851984 OCX851983:OCY851984 OMT851983:OMU851984 OWP851983:OWQ851984 PGL851983:PGM851984 PQH851983:PQI851984 QAD851983:QAE851984 QJZ851983:QKA851984 QTV851983:QTW851984 RDR851983:RDS851984 RNN851983:RNO851984 RXJ851983:RXK851984 SHF851983:SHG851984 SRB851983:SRC851984 TAX851983:TAY851984 TKT851983:TKU851984 TUP851983:TUQ851984 UEL851983:UEM851984 UOH851983:UOI851984 UYD851983:UYE851984 VHZ851983:VIA851984 VRV851983:VRW851984 WBR851983:WBS851984 WLN851983:WLO851984 WVJ851983:WVK851984 B917519:C917520 IX917519:IY917520 ST917519:SU917520 ACP917519:ACQ917520 AML917519:AMM917520 AWH917519:AWI917520 BGD917519:BGE917520 BPZ917519:BQA917520 BZV917519:BZW917520 CJR917519:CJS917520 CTN917519:CTO917520 DDJ917519:DDK917520 DNF917519:DNG917520 DXB917519:DXC917520 EGX917519:EGY917520 EQT917519:EQU917520 FAP917519:FAQ917520 FKL917519:FKM917520 FUH917519:FUI917520 GED917519:GEE917520 GNZ917519:GOA917520 GXV917519:GXW917520 HHR917519:HHS917520 HRN917519:HRO917520 IBJ917519:IBK917520 ILF917519:ILG917520 IVB917519:IVC917520 JEX917519:JEY917520 JOT917519:JOU917520 JYP917519:JYQ917520 KIL917519:KIM917520 KSH917519:KSI917520 LCD917519:LCE917520 LLZ917519:LMA917520 LVV917519:LVW917520 MFR917519:MFS917520 MPN917519:MPO917520 MZJ917519:MZK917520 NJF917519:NJG917520 NTB917519:NTC917520 OCX917519:OCY917520 OMT917519:OMU917520 OWP917519:OWQ917520 PGL917519:PGM917520 PQH917519:PQI917520 QAD917519:QAE917520 QJZ917519:QKA917520 QTV917519:QTW917520 RDR917519:RDS917520 RNN917519:RNO917520 RXJ917519:RXK917520 SHF917519:SHG917520 SRB917519:SRC917520 TAX917519:TAY917520 TKT917519:TKU917520 TUP917519:TUQ917520 UEL917519:UEM917520 UOH917519:UOI917520 UYD917519:UYE917520 VHZ917519:VIA917520 VRV917519:VRW917520 WBR917519:WBS917520 WLN917519:WLO917520 WVJ917519:WVK917520 B983055:C983056 IX983055:IY983056 ST983055:SU983056 ACP983055:ACQ983056 AML983055:AMM983056 AWH983055:AWI983056 BGD983055:BGE983056 BPZ983055:BQA983056 BZV983055:BZW983056 CJR983055:CJS983056 CTN983055:CTO983056 DDJ983055:DDK983056 DNF983055:DNG983056 DXB983055:DXC983056 EGX983055:EGY983056 EQT983055:EQU983056 FAP983055:FAQ983056 FKL983055:FKM983056 FUH983055:FUI983056 GED983055:GEE983056 GNZ983055:GOA983056 GXV983055:GXW983056 HHR983055:HHS983056 HRN983055:HRO983056 IBJ983055:IBK983056 ILF983055:ILG983056 IVB983055:IVC983056 JEX983055:JEY983056 JOT983055:JOU983056 JYP983055:JYQ983056 KIL983055:KIM983056 KSH983055:KSI983056 LCD983055:LCE983056 LLZ983055:LMA983056 LVV983055:LVW983056 MFR983055:MFS983056 MPN983055:MPO983056 MZJ983055:MZK983056 NJF983055:NJG983056 NTB983055:NTC983056 OCX983055:OCY983056 OMT983055:OMU983056 OWP983055:OWQ983056 PGL983055:PGM983056 PQH983055:PQI983056 QAD983055:QAE983056 QJZ983055:QKA983056 QTV983055:QTW983056 RDR983055:RDS983056 RNN983055:RNO983056 RXJ983055:RXK983056 SHF983055:SHG983056 SRB983055:SRC983056 TAX983055:TAY983056 TKT983055:TKU983056 TUP983055:TUQ983056 UEL983055:UEM983056 UOH983055:UOI983056 UYD983055:UYE983056 VHZ983055:VIA983056 VRV983055:VRW983056 WBR983055:WBS983056 WLN983055:WLO983056 WVJ983055:WVK983056 B18:F19 IX18:JB19 ST18:SX19 ACP18:ACT19 AML18:AMP19 AWH18:AWL19 BGD18:BGH19 BPZ18:BQD19 BZV18:BZZ19 CJR18:CJV19 CTN18:CTR19 DDJ18:DDN19 DNF18:DNJ19 DXB18:DXF19 EGX18:EHB19 EQT18:EQX19 FAP18:FAT19 FKL18:FKP19 FUH18:FUL19 GED18:GEH19 GNZ18:GOD19 GXV18:GXZ19 HHR18:HHV19 HRN18:HRR19 IBJ18:IBN19 ILF18:ILJ19 IVB18:IVF19 JEX18:JFB19 JOT18:JOX19 JYP18:JYT19 KIL18:KIP19 KSH18:KSL19 LCD18:LCH19 LLZ18:LMD19 LVV18:LVZ19 MFR18:MFV19 MPN18:MPR19 MZJ18:MZN19 NJF18:NJJ19 NTB18:NTF19 OCX18:ODB19 OMT18:OMX19 OWP18:OWT19 PGL18:PGP19 PQH18:PQL19 QAD18:QAH19 QJZ18:QKD19 QTV18:QTZ19 RDR18:RDV19 RNN18:RNR19 RXJ18:RXN19 SHF18:SHJ19 SRB18:SRF19 TAX18:TBB19 TKT18:TKX19 TUP18:TUT19 UEL18:UEP19 UOH18:UOL19 UYD18:UYH19 VHZ18:VID19 VRV18:VRZ19 WBR18:WBV19 WLN18:WLR19 WVJ18:WVN19 B65554:F65555 IX65554:JB65555 ST65554:SX65555 ACP65554:ACT65555 AML65554:AMP65555 AWH65554:AWL65555 BGD65554:BGH65555 BPZ65554:BQD65555 BZV65554:BZZ65555 CJR65554:CJV65555 CTN65554:CTR65555 DDJ65554:DDN65555 DNF65554:DNJ65555 DXB65554:DXF65555 EGX65554:EHB65555 EQT65554:EQX65555 FAP65554:FAT65555 FKL65554:FKP65555 FUH65554:FUL65555 GED65554:GEH65555 GNZ65554:GOD65555 GXV65554:GXZ65555 HHR65554:HHV65555 HRN65554:HRR65555 IBJ65554:IBN65555 ILF65554:ILJ65555 IVB65554:IVF65555 JEX65554:JFB65555 JOT65554:JOX65555 JYP65554:JYT65555 KIL65554:KIP65555 KSH65554:KSL65555 LCD65554:LCH65555 LLZ65554:LMD65555 LVV65554:LVZ65555 MFR65554:MFV65555 MPN65554:MPR65555 MZJ65554:MZN65555 NJF65554:NJJ65555 NTB65554:NTF65555 OCX65554:ODB65555 OMT65554:OMX65555 OWP65554:OWT65555 PGL65554:PGP65555 PQH65554:PQL65555 QAD65554:QAH65555 QJZ65554:QKD65555 QTV65554:QTZ65555 RDR65554:RDV65555 RNN65554:RNR65555 RXJ65554:RXN65555 SHF65554:SHJ65555 SRB65554:SRF65555 TAX65554:TBB65555 TKT65554:TKX65555 TUP65554:TUT65555 UEL65554:UEP65555 UOH65554:UOL65555 UYD65554:UYH65555 VHZ65554:VID65555 VRV65554:VRZ65555 WBR65554:WBV65555 WLN65554:WLR65555 WVJ65554:WVN65555 B131090:F131091 IX131090:JB131091 ST131090:SX131091 ACP131090:ACT131091 AML131090:AMP131091 AWH131090:AWL131091 BGD131090:BGH131091 BPZ131090:BQD131091 BZV131090:BZZ131091 CJR131090:CJV131091 CTN131090:CTR131091 DDJ131090:DDN131091 DNF131090:DNJ131091 DXB131090:DXF131091 EGX131090:EHB131091 EQT131090:EQX131091 FAP131090:FAT131091 FKL131090:FKP131091 FUH131090:FUL131091 GED131090:GEH131091 GNZ131090:GOD131091 GXV131090:GXZ131091 HHR131090:HHV131091 HRN131090:HRR131091 IBJ131090:IBN131091 ILF131090:ILJ131091 IVB131090:IVF131091 JEX131090:JFB131091 JOT131090:JOX131091 JYP131090:JYT131091 KIL131090:KIP131091 KSH131090:KSL131091 LCD131090:LCH131091 LLZ131090:LMD131091 LVV131090:LVZ131091 MFR131090:MFV131091 MPN131090:MPR131091 MZJ131090:MZN131091 NJF131090:NJJ131091 NTB131090:NTF131091 OCX131090:ODB131091 OMT131090:OMX131091 OWP131090:OWT131091 PGL131090:PGP131091 PQH131090:PQL131091 QAD131090:QAH131091 QJZ131090:QKD131091 QTV131090:QTZ131091 RDR131090:RDV131091 RNN131090:RNR131091 RXJ131090:RXN131091 SHF131090:SHJ131091 SRB131090:SRF131091 TAX131090:TBB131091 TKT131090:TKX131091 TUP131090:TUT131091 UEL131090:UEP131091 UOH131090:UOL131091 UYD131090:UYH131091 VHZ131090:VID131091 VRV131090:VRZ131091 WBR131090:WBV131091 WLN131090:WLR131091 WVJ131090:WVN131091 B196626:F196627 IX196626:JB196627 ST196626:SX196627 ACP196626:ACT196627 AML196626:AMP196627 AWH196626:AWL196627 BGD196626:BGH196627 BPZ196626:BQD196627 BZV196626:BZZ196627 CJR196626:CJV196627 CTN196626:CTR196627 DDJ196626:DDN196627 DNF196626:DNJ196627 DXB196626:DXF196627 EGX196626:EHB196627 EQT196626:EQX196627 FAP196626:FAT196627 FKL196626:FKP196627 FUH196626:FUL196627 GED196626:GEH196627 GNZ196626:GOD196627 GXV196626:GXZ196627 HHR196626:HHV196627 HRN196626:HRR196627 IBJ196626:IBN196627 ILF196626:ILJ196627 IVB196626:IVF196627 JEX196626:JFB196627 JOT196626:JOX196627 JYP196626:JYT196627 KIL196626:KIP196627 KSH196626:KSL196627 LCD196626:LCH196627 LLZ196626:LMD196627 LVV196626:LVZ196627 MFR196626:MFV196627 MPN196626:MPR196627 MZJ196626:MZN196627 NJF196626:NJJ196627 NTB196626:NTF196627 OCX196626:ODB196627 OMT196626:OMX196627 OWP196626:OWT196627 PGL196626:PGP196627 PQH196626:PQL196627 QAD196626:QAH196627 QJZ196626:QKD196627 QTV196626:QTZ196627 RDR196626:RDV196627 RNN196626:RNR196627 RXJ196626:RXN196627 SHF196626:SHJ196627 SRB196626:SRF196627 TAX196626:TBB196627 TKT196626:TKX196627 TUP196626:TUT196627 UEL196626:UEP196627 UOH196626:UOL196627 UYD196626:UYH196627 VHZ196626:VID196627 VRV196626:VRZ196627 WBR196626:WBV196627 WLN196626:WLR196627 WVJ196626:WVN196627 B262162:F262163 IX262162:JB262163 ST262162:SX262163 ACP262162:ACT262163 AML262162:AMP262163 AWH262162:AWL262163 BGD262162:BGH262163 BPZ262162:BQD262163 BZV262162:BZZ262163 CJR262162:CJV262163 CTN262162:CTR262163 DDJ262162:DDN262163 DNF262162:DNJ262163 DXB262162:DXF262163 EGX262162:EHB262163 EQT262162:EQX262163 FAP262162:FAT262163 FKL262162:FKP262163 FUH262162:FUL262163 GED262162:GEH262163 GNZ262162:GOD262163 GXV262162:GXZ262163 HHR262162:HHV262163 HRN262162:HRR262163 IBJ262162:IBN262163 ILF262162:ILJ262163 IVB262162:IVF262163 JEX262162:JFB262163 JOT262162:JOX262163 JYP262162:JYT262163 KIL262162:KIP262163 KSH262162:KSL262163 LCD262162:LCH262163 LLZ262162:LMD262163 LVV262162:LVZ262163 MFR262162:MFV262163 MPN262162:MPR262163 MZJ262162:MZN262163 NJF262162:NJJ262163 NTB262162:NTF262163 OCX262162:ODB262163 OMT262162:OMX262163 OWP262162:OWT262163 PGL262162:PGP262163 PQH262162:PQL262163 QAD262162:QAH262163 QJZ262162:QKD262163 QTV262162:QTZ262163 RDR262162:RDV262163 RNN262162:RNR262163 RXJ262162:RXN262163 SHF262162:SHJ262163 SRB262162:SRF262163 TAX262162:TBB262163 TKT262162:TKX262163 TUP262162:TUT262163 UEL262162:UEP262163 UOH262162:UOL262163 UYD262162:UYH262163 VHZ262162:VID262163 VRV262162:VRZ262163 WBR262162:WBV262163 WLN262162:WLR262163 WVJ262162:WVN262163 B327698:F327699 IX327698:JB327699 ST327698:SX327699 ACP327698:ACT327699 AML327698:AMP327699 AWH327698:AWL327699 BGD327698:BGH327699 BPZ327698:BQD327699 BZV327698:BZZ327699 CJR327698:CJV327699 CTN327698:CTR327699 DDJ327698:DDN327699 DNF327698:DNJ327699 DXB327698:DXF327699 EGX327698:EHB327699 EQT327698:EQX327699 FAP327698:FAT327699 FKL327698:FKP327699 FUH327698:FUL327699 GED327698:GEH327699 GNZ327698:GOD327699 GXV327698:GXZ327699 HHR327698:HHV327699 HRN327698:HRR327699 IBJ327698:IBN327699 ILF327698:ILJ327699 IVB327698:IVF327699 JEX327698:JFB327699 JOT327698:JOX327699 JYP327698:JYT327699 KIL327698:KIP327699 KSH327698:KSL327699 LCD327698:LCH327699 LLZ327698:LMD327699 LVV327698:LVZ327699 MFR327698:MFV327699 MPN327698:MPR327699 MZJ327698:MZN327699 NJF327698:NJJ327699 NTB327698:NTF327699 OCX327698:ODB327699 OMT327698:OMX327699 OWP327698:OWT327699 PGL327698:PGP327699 PQH327698:PQL327699 QAD327698:QAH327699 QJZ327698:QKD327699 QTV327698:QTZ327699 RDR327698:RDV327699 RNN327698:RNR327699 RXJ327698:RXN327699 SHF327698:SHJ327699 SRB327698:SRF327699 TAX327698:TBB327699 TKT327698:TKX327699 TUP327698:TUT327699 UEL327698:UEP327699 UOH327698:UOL327699 UYD327698:UYH327699 VHZ327698:VID327699 VRV327698:VRZ327699 WBR327698:WBV327699 WLN327698:WLR327699 WVJ327698:WVN327699 B393234:F393235 IX393234:JB393235 ST393234:SX393235 ACP393234:ACT393235 AML393234:AMP393235 AWH393234:AWL393235 BGD393234:BGH393235 BPZ393234:BQD393235 BZV393234:BZZ393235 CJR393234:CJV393235 CTN393234:CTR393235 DDJ393234:DDN393235 DNF393234:DNJ393235 DXB393234:DXF393235 EGX393234:EHB393235 EQT393234:EQX393235 FAP393234:FAT393235 FKL393234:FKP393235 FUH393234:FUL393235 GED393234:GEH393235 GNZ393234:GOD393235 GXV393234:GXZ393235 HHR393234:HHV393235 HRN393234:HRR393235 IBJ393234:IBN393235 ILF393234:ILJ393235 IVB393234:IVF393235 JEX393234:JFB393235 JOT393234:JOX393235 JYP393234:JYT393235 KIL393234:KIP393235 KSH393234:KSL393235 LCD393234:LCH393235 LLZ393234:LMD393235 LVV393234:LVZ393235 MFR393234:MFV393235 MPN393234:MPR393235 MZJ393234:MZN393235 NJF393234:NJJ393235 NTB393234:NTF393235 OCX393234:ODB393235 OMT393234:OMX393235 OWP393234:OWT393235 PGL393234:PGP393235 PQH393234:PQL393235 QAD393234:QAH393235 QJZ393234:QKD393235 QTV393234:QTZ393235 RDR393234:RDV393235 RNN393234:RNR393235 RXJ393234:RXN393235 SHF393234:SHJ393235 SRB393234:SRF393235 TAX393234:TBB393235 TKT393234:TKX393235 TUP393234:TUT393235 UEL393234:UEP393235 UOH393234:UOL393235 UYD393234:UYH393235 VHZ393234:VID393235 VRV393234:VRZ393235 WBR393234:WBV393235 WLN393234:WLR393235 WVJ393234:WVN393235 B458770:F458771 IX458770:JB458771 ST458770:SX458771 ACP458770:ACT458771 AML458770:AMP458771 AWH458770:AWL458771 BGD458770:BGH458771 BPZ458770:BQD458771 BZV458770:BZZ458771 CJR458770:CJV458771 CTN458770:CTR458771 DDJ458770:DDN458771 DNF458770:DNJ458771 DXB458770:DXF458771 EGX458770:EHB458771 EQT458770:EQX458771 FAP458770:FAT458771 FKL458770:FKP458771 FUH458770:FUL458771 GED458770:GEH458771 GNZ458770:GOD458771 GXV458770:GXZ458771 HHR458770:HHV458771 HRN458770:HRR458771 IBJ458770:IBN458771 ILF458770:ILJ458771 IVB458770:IVF458771 JEX458770:JFB458771 JOT458770:JOX458771 JYP458770:JYT458771 KIL458770:KIP458771 KSH458770:KSL458771 LCD458770:LCH458771 LLZ458770:LMD458771 LVV458770:LVZ458771 MFR458770:MFV458771 MPN458770:MPR458771 MZJ458770:MZN458771 NJF458770:NJJ458771 NTB458770:NTF458771 OCX458770:ODB458771 OMT458770:OMX458771 OWP458770:OWT458771 PGL458770:PGP458771 PQH458770:PQL458771 QAD458770:QAH458771 QJZ458770:QKD458771 QTV458770:QTZ458771 RDR458770:RDV458771 RNN458770:RNR458771 RXJ458770:RXN458771 SHF458770:SHJ458771 SRB458770:SRF458771 TAX458770:TBB458771 TKT458770:TKX458771 TUP458770:TUT458771 UEL458770:UEP458771 UOH458770:UOL458771 UYD458770:UYH458771 VHZ458770:VID458771 VRV458770:VRZ458771 WBR458770:WBV458771 WLN458770:WLR458771 WVJ458770:WVN458771 B524306:F524307 IX524306:JB524307 ST524306:SX524307 ACP524306:ACT524307 AML524306:AMP524307 AWH524306:AWL524307 BGD524306:BGH524307 BPZ524306:BQD524307 BZV524306:BZZ524307 CJR524306:CJV524307 CTN524306:CTR524307 DDJ524306:DDN524307 DNF524306:DNJ524307 DXB524306:DXF524307 EGX524306:EHB524307 EQT524306:EQX524307 FAP524306:FAT524307 FKL524306:FKP524307 FUH524306:FUL524307 GED524306:GEH524307 GNZ524306:GOD524307 GXV524306:GXZ524307 HHR524306:HHV524307 HRN524306:HRR524307 IBJ524306:IBN524307 ILF524306:ILJ524307 IVB524306:IVF524307 JEX524306:JFB524307 JOT524306:JOX524307 JYP524306:JYT524307 KIL524306:KIP524307 KSH524306:KSL524307 LCD524306:LCH524307 LLZ524306:LMD524307 LVV524306:LVZ524307 MFR524306:MFV524307 MPN524306:MPR524307 MZJ524306:MZN524307 NJF524306:NJJ524307 NTB524306:NTF524307 OCX524306:ODB524307 OMT524306:OMX524307 OWP524306:OWT524307 PGL524306:PGP524307 PQH524306:PQL524307 QAD524306:QAH524307 QJZ524306:QKD524307 QTV524306:QTZ524307 RDR524306:RDV524307 RNN524306:RNR524307 RXJ524306:RXN524307 SHF524306:SHJ524307 SRB524306:SRF524307 TAX524306:TBB524307 TKT524306:TKX524307 TUP524306:TUT524307 UEL524306:UEP524307 UOH524306:UOL524307 UYD524306:UYH524307 VHZ524306:VID524307 VRV524306:VRZ524307 WBR524306:WBV524307 WLN524306:WLR524307 WVJ524306:WVN524307 B589842:F589843 IX589842:JB589843 ST589842:SX589843 ACP589842:ACT589843 AML589842:AMP589843 AWH589842:AWL589843 BGD589842:BGH589843 BPZ589842:BQD589843 BZV589842:BZZ589843 CJR589842:CJV589843 CTN589842:CTR589843 DDJ589842:DDN589843 DNF589842:DNJ589843 DXB589842:DXF589843 EGX589842:EHB589843 EQT589842:EQX589843 FAP589842:FAT589843 FKL589842:FKP589843 FUH589842:FUL589843 GED589842:GEH589843 GNZ589842:GOD589843 GXV589842:GXZ589843 HHR589842:HHV589843 HRN589842:HRR589843 IBJ589842:IBN589843 ILF589842:ILJ589843 IVB589842:IVF589843 JEX589842:JFB589843 JOT589842:JOX589843 JYP589842:JYT589843 KIL589842:KIP589843 KSH589842:KSL589843 LCD589842:LCH589843 LLZ589842:LMD589843 LVV589842:LVZ589843 MFR589842:MFV589843 MPN589842:MPR589843 MZJ589842:MZN589843 NJF589842:NJJ589843 NTB589842:NTF589843 OCX589842:ODB589843 OMT589842:OMX589843 OWP589842:OWT589843 PGL589842:PGP589843 PQH589842:PQL589843 QAD589842:QAH589843 QJZ589842:QKD589843 QTV589842:QTZ589843 RDR589842:RDV589843 RNN589842:RNR589843 RXJ589842:RXN589843 SHF589842:SHJ589843 SRB589842:SRF589843 TAX589842:TBB589843 TKT589842:TKX589843 TUP589842:TUT589843 UEL589842:UEP589843 UOH589842:UOL589843 UYD589842:UYH589843 VHZ589842:VID589843 VRV589842:VRZ589843 WBR589842:WBV589843 WLN589842:WLR589843 WVJ589842:WVN589843 B655378:F655379 IX655378:JB655379 ST655378:SX655379 ACP655378:ACT655379 AML655378:AMP655379 AWH655378:AWL655379 BGD655378:BGH655379 BPZ655378:BQD655379 BZV655378:BZZ655379 CJR655378:CJV655379 CTN655378:CTR655379 DDJ655378:DDN655379 DNF655378:DNJ655379 DXB655378:DXF655379 EGX655378:EHB655379 EQT655378:EQX655379 FAP655378:FAT655379 FKL655378:FKP655379 FUH655378:FUL655379 GED655378:GEH655379 GNZ655378:GOD655379 GXV655378:GXZ655379 HHR655378:HHV655379 HRN655378:HRR655379 IBJ655378:IBN655379 ILF655378:ILJ655379 IVB655378:IVF655379 JEX655378:JFB655379 JOT655378:JOX655379 JYP655378:JYT655379 KIL655378:KIP655379 KSH655378:KSL655379 LCD655378:LCH655379 LLZ655378:LMD655379 LVV655378:LVZ655379 MFR655378:MFV655379 MPN655378:MPR655379 MZJ655378:MZN655379 NJF655378:NJJ655379 NTB655378:NTF655379 OCX655378:ODB655379 OMT655378:OMX655379 OWP655378:OWT655379 PGL655378:PGP655379 PQH655378:PQL655379 QAD655378:QAH655379 QJZ655378:QKD655379 QTV655378:QTZ655379 RDR655378:RDV655379 RNN655378:RNR655379 RXJ655378:RXN655379 SHF655378:SHJ655379 SRB655378:SRF655379 TAX655378:TBB655379 TKT655378:TKX655379 TUP655378:TUT655379 UEL655378:UEP655379 UOH655378:UOL655379 UYD655378:UYH655379 VHZ655378:VID655379 VRV655378:VRZ655379 WBR655378:WBV655379 WLN655378:WLR655379 WVJ655378:WVN655379 B720914:F720915 IX720914:JB720915 ST720914:SX720915 ACP720914:ACT720915 AML720914:AMP720915 AWH720914:AWL720915 BGD720914:BGH720915 BPZ720914:BQD720915 BZV720914:BZZ720915 CJR720914:CJV720915 CTN720914:CTR720915 DDJ720914:DDN720915 DNF720914:DNJ720915 DXB720914:DXF720915 EGX720914:EHB720915 EQT720914:EQX720915 FAP720914:FAT720915 FKL720914:FKP720915 FUH720914:FUL720915 GED720914:GEH720915 GNZ720914:GOD720915 GXV720914:GXZ720915 HHR720914:HHV720915 HRN720914:HRR720915 IBJ720914:IBN720915 ILF720914:ILJ720915 IVB720914:IVF720915 JEX720914:JFB720915 JOT720914:JOX720915 JYP720914:JYT720915 KIL720914:KIP720915 KSH720914:KSL720915 LCD720914:LCH720915 LLZ720914:LMD720915 LVV720914:LVZ720915 MFR720914:MFV720915 MPN720914:MPR720915 MZJ720914:MZN720915 NJF720914:NJJ720915 NTB720914:NTF720915 OCX720914:ODB720915 OMT720914:OMX720915 OWP720914:OWT720915 PGL720914:PGP720915 PQH720914:PQL720915 QAD720914:QAH720915 QJZ720914:QKD720915 QTV720914:QTZ720915 RDR720914:RDV720915 RNN720914:RNR720915 RXJ720914:RXN720915 SHF720914:SHJ720915 SRB720914:SRF720915 TAX720914:TBB720915 TKT720914:TKX720915 TUP720914:TUT720915 UEL720914:UEP720915 UOH720914:UOL720915 UYD720914:UYH720915 VHZ720914:VID720915 VRV720914:VRZ720915 WBR720914:WBV720915 WLN720914:WLR720915 WVJ720914:WVN720915 B786450:F786451 IX786450:JB786451 ST786450:SX786451 ACP786450:ACT786451 AML786450:AMP786451 AWH786450:AWL786451 BGD786450:BGH786451 BPZ786450:BQD786451 BZV786450:BZZ786451 CJR786450:CJV786451 CTN786450:CTR786451 DDJ786450:DDN786451 DNF786450:DNJ786451 DXB786450:DXF786451 EGX786450:EHB786451 EQT786450:EQX786451 FAP786450:FAT786451 FKL786450:FKP786451 FUH786450:FUL786451 GED786450:GEH786451 GNZ786450:GOD786451 GXV786450:GXZ786451 HHR786450:HHV786451 HRN786450:HRR786451 IBJ786450:IBN786451 ILF786450:ILJ786451 IVB786450:IVF786451 JEX786450:JFB786451 JOT786450:JOX786451 JYP786450:JYT786451 KIL786450:KIP786451 KSH786450:KSL786451 LCD786450:LCH786451 LLZ786450:LMD786451 LVV786450:LVZ786451 MFR786450:MFV786451 MPN786450:MPR786451 MZJ786450:MZN786451 NJF786450:NJJ786451 NTB786450:NTF786451 OCX786450:ODB786451 OMT786450:OMX786451 OWP786450:OWT786451 PGL786450:PGP786451 PQH786450:PQL786451 QAD786450:QAH786451 QJZ786450:QKD786451 QTV786450:QTZ786451 RDR786450:RDV786451 RNN786450:RNR786451 RXJ786450:RXN786451 SHF786450:SHJ786451 SRB786450:SRF786451 TAX786450:TBB786451 TKT786450:TKX786451 TUP786450:TUT786451 UEL786450:UEP786451 UOH786450:UOL786451 UYD786450:UYH786451 VHZ786450:VID786451 VRV786450:VRZ786451 WBR786450:WBV786451 WLN786450:WLR786451 WVJ786450:WVN786451 B851986:F851987 IX851986:JB851987 ST851986:SX851987 ACP851986:ACT851987 AML851986:AMP851987 AWH851986:AWL851987 BGD851986:BGH851987 BPZ851986:BQD851987 BZV851986:BZZ851987 CJR851986:CJV851987 CTN851986:CTR851987 DDJ851986:DDN851987 DNF851986:DNJ851987 DXB851986:DXF851987 EGX851986:EHB851987 EQT851986:EQX851987 FAP851986:FAT851987 FKL851986:FKP851987 FUH851986:FUL851987 GED851986:GEH851987 GNZ851986:GOD851987 GXV851986:GXZ851987 HHR851986:HHV851987 HRN851986:HRR851987 IBJ851986:IBN851987 ILF851986:ILJ851987 IVB851986:IVF851987 JEX851986:JFB851987 JOT851986:JOX851987 JYP851986:JYT851987 KIL851986:KIP851987 KSH851986:KSL851987 LCD851986:LCH851987 LLZ851986:LMD851987 LVV851986:LVZ851987 MFR851986:MFV851987 MPN851986:MPR851987 MZJ851986:MZN851987 NJF851986:NJJ851987 NTB851986:NTF851987 OCX851986:ODB851987 OMT851986:OMX851987 OWP851986:OWT851987 PGL851986:PGP851987 PQH851986:PQL851987 QAD851986:QAH851987 QJZ851986:QKD851987 QTV851986:QTZ851987 RDR851986:RDV851987 RNN851986:RNR851987 RXJ851986:RXN851987 SHF851986:SHJ851987 SRB851986:SRF851987 TAX851986:TBB851987 TKT851986:TKX851987 TUP851986:TUT851987 UEL851986:UEP851987 UOH851986:UOL851987 UYD851986:UYH851987 VHZ851986:VID851987 VRV851986:VRZ851987 WBR851986:WBV851987 WLN851986:WLR851987 WVJ851986:WVN851987 B917522:F917523 IX917522:JB917523 ST917522:SX917523 ACP917522:ACT917523 AML917522:AMP917523 AWH917522:AWL917523 BGD917522:BGH917523 BPZ917522:BQD917523 BZV917522:BZZ917523 CJR917522:CJV917523 CTN917522:CTR917523 DDJ917522:DDN917523 DNF917522:DNJ917523 DXB917522:DXF917523 EGX917522:EHB917523 EQT917522:EQX917523 FAP917522:FAT917523 FKL917522:FKP917523 FUH917522:FUL917523 GED917522:GEH917523 GNZ917522:GOD917523 GXV917522:GXZ917523 HHR917522:HHV917523 HRN917522:HRR917523 IBJ917522:IBN917523 ILF917522:ILJ917523 IVB917522:IVF917523 JEX917522:JFB917523 JOT917522:JOX917523 JYP917522:JYT917523 KIL917522:KIP917523 KSH917522:KSL917523 LCD917522:LCH917523 LLZ917522:LMD917523 LVV917522:LVZ917523 MFR917522:MFV917523 MPN917522:MPR917523 MZJ917522:MZN917523 NJF917522:NJJ917523 NTB917522:NTF917523 OCX917522:ODB917523 OMT917522:OMX917523 OWP917522:OWT917523 PGL917522:PGP917523 PQH917522:PQL917523 QAD917522:QAH917523 QJZ917522:QKD917523 QTV917522:QTZ917523 RDR917522:RDV917523 RNN917522:RNR917523 RXJ917522:RXN917523 SHF917522:SHJ917523 SRB917522:SRF917523 TAX917522:TBB917523 TKT917522:TKX917523 TUP917522:TUT917523 UEL917522:UEP917523 UOH917522:UOL917523 UYD917522:UYH917523 VHZ917522:VID917523 VRV917522:VRZ917523 WBR917522:WBV917523 WLN917522:WLR917523 WVJ917522:WVN917523 B983058:F983059 IX983058:JB983059 ST983058:SX983059 ACP983058:ACT983059 AML983058:AMP983059 AWH983058:AWL983059 BGD983058:BGH983059 BPZ983058:BQD983059 BZV983058:BZZ983059 CJR983058:CJV983059 CTN983058:CTR983059 DDJ983058:DDN983059 DNF983058:DNJ983059 DXB983058:DXF983059 EGX983058:EHB983059 EQT983058:EQX983059 FAP983058:FAT983059 FKL983058:FKP983059 FUH983058:FUL983059 GED983058:GEH983059 GNZ983058:GOD983059 GXV983058:GXZ983059 HHR983058:HHV983059 HRN983058:HRR983059 IBJ983058:IBN983059 ILF983058:ILJ983059 IVB983058:IVF983059 JEX983058:JFB983059 JOT983058:JOX983059 JYP983058:JYT983059 KIL983058:KIP983059 KSH983058:KSL983059 LCD983058:LCH983059 LLZ983058:LMD983059 LVV983058:LVZ983059 MFR983058:MFV983059 MPN983058:MPR983059 MZJ983058:MZN983059 NJF983058:NJJ983059 NTB983058:NTF983059 OCX983058:ODB983059 OMT983058:OMX983059 OWP983058:OWT983059 PGL983058:PGP983059 PQH983058:PQL983059 QAD983058:QAH983059 QJZ983058:QKD983059 QTV983058:QTZ983059 RDR983058:RDV983059 RNN983058:RNR983059 RXJ983058:RXN983059 SHF983058:SHJ983059 SRB983058:SRF983059 TAX983058:TBB983059 TKT983058:TKX983059 TUP983058:TUT983059 UEL983058:UEP983059 UOH983058:UOL983059 UYD983058:UYH983059 VHZ983058:VID983059 VRV983058:VRZ983059 WBR983058:WBV983059 WLN983058:WLR983059 WVJ983058:WVN983059 B11:F12 IX11:JB12 ST11:SX12 ACP11:ACT12 AML11:AMP12 AWH11:AWL12 BGD11:BGH12 BPZ11:BQD12 BZV11:BZZ12 CJR11:CJV12 CTN11:CTR12 DDJ11:DDN12 DNF11:DNJ12 DXB11:DXF12 EGX11:EHB12 EQT11:EQX12 FAP11:FAT12 FKL11:FKP12 FUH11:FUL12 GED11:GEH12 GNZ11:GOD12 GXV11:GXZ12 HHR11:HHV12 HRN11:HRR12 IBJ11:IBN12 ILF11:ILJ12 IVB11:IVF12 JEX11:JFB12 JOT11:JOX12 JYP11:JYT12 KIL11:KIP12 KSH11:KSL12 LCD11:LCH12 LLZ11:LMD12 LVV11:LVZ12 MFR11:MFV12 MPN11:MPR12 MZJ11:MZN12 NJF11:NJJ12 NTB11:NTF12 OCX11:ODB12 OMT11:OMX12 OWP11:OWT12 PGL11:PGP12 PQH11:PQL12 QAD11:QAH12 QJZ11:QKD12 QTV11:QTZ12 RDR11:RDV12 RNN11:RNR12 RXJ11:RXN12 SHF11:SHJ12 SRB11:SRF12 TAX11:TBB12 TKT11:TKX12 TUP11:TUT12 UEL11:UEP12 UOH11:UOL12 UYD11:UYH12 VHZ11:VID12 VRV11:VRZ12 WBR11:WBV12 WLN11:WLR12 WVJ11:WVN12 B65547:F65548 IX65547:JB65548 ST65547:SX65548 ACP65547:ACT65548 AML65547:AMP65548 AWH65547:AWL65548 BGD65547:BGH65548 BPZ65547:BQD65548 BZV65547:BZZ65548 CJR65547:CJV65548 CTN65547:CTR65548 DDJ65547:DDN65548 DNF65547:DNJ65548 DXB65547:DXF65548 EGX65547:EHB65548 EQT65547:EQX65548 FAP65547:FAT65548 FKL65547:FKP65548 FUH65547:FUL65548 GED65547:GEH65548 GNZ65547:GOD65548 GXV65547:GXZ65548 HHR65547:HHV65548 HRN65547:HRR65548 IBJ65547:IBN65548 ILF65547:ILJ65548 IVB65547:IVF65548 JEX65547:JFB65548 JOT65547:JOX65548 JYP65547:JYT65548 KIL65547:KIP65548 KSH65547:KSL65548 LCD65547:LCH65548 LLZ65547:LMD65548 LVV65547:LVZ65548 MFR65547:MFV65548 MPN65547:MPR65548 MZJ65547:MZN65548 NJF65547:NJJ65548 NTB65547:NTF65548 OCX65547:ODB65548 OMT65547:OMX65548 OWP65547:OWT65548 PGL65547:PGP65548 PQH65547:PQL65548 QAD65547:QAH65548 QJZ65547:QKD65548 QTV65547:QTZ65548 RDR65547:RDV65548 RNN65547:RNR65548 RXJ65547:RXN65548 SHF65547:SHJ65548 SRB65547:SRF65548 TAX65547:TBB65548 TKT65547:TKX65548 TUP65547:TUT65548 UEL65547:UEP65548 UOH65547:UOL65548 UYD65547:UYH65548 VHZ65547:VID65548 VRV65547:VRZ65548 WBR65547:WBV65548 WLN65547:WLR65548 WVJ65547:WVN65548 B131083:F131084 IX131083:JB131084 ST131083:SX131084 ACP131083:ACT131084 AML131083:AMP131084 AWH131083:AWL131084 BGD131083:BGH131084 BPZ131083:BQD131084 BZV131083:BZZ131084 CJR131083:CJV131084 CTN131083:CTR131084 DDJ131083:DDN131084 DNF131083:DNJ131084 DXB131083:DXF131084 EGX131083:EHB131084 EQT131083:EQX131084 FAP131083:FAT131084 FKL131083:FKP131084 FUH131083:FUL131084 GED131083:GEH131084 GNZ131083:GOD131084 GXV131083:GXZ131084 HHR131083:HHV131084 HRN131083:HRR131084 IBJ131083:IBN131084 ILF131083:ILJ131084 IVB131083:IVF131084 JEX131083:JFB131084 JOT131083:JOX131084 JYP131083:JYT131084 KIL131083:KIP131084 KSH131083:KSL131084 LCD131083:LCH131084 LLZ131083:LMD131084 LVV131083:LVZ131084 MFR131083:MFV131084 MPN131083:MPR131084 MZJ131083:MZN131084 NJF131083:NJJ131084 NTB131083:NTF131084 OCX131083:ODB131084 OMT131083:OMX131084 OWP131083:OWT131084 PGL131083:PGP131084 PQH131083:PQL131084 QAD131083:QAH131084 QJZ131083:QKD131084 QTV131083:QTZ131084 RDR131083:RDV131084 RNN131083:RNR131084 RXJ131083:RXN131084 SHF131083:SHJ131084 SRB131083:SRF131084 TAX131083:TBB131084 TKT131083:TKX131084 TUP131083:TUT131084 UEL131083:UEP131084 UOH131083:UOL131084 UYD131083:UYH131084 VHZ131083:VID131084 VRV131083:VRZ131084 WBR131083:WBV131084 WLN131083:WLR131084 WVJ131083:WVN131084 B196619:F196620 IX196619:JB196620 ST196619:SX196620 ACP196619:ACT196620 AML196619:AMP196620 AWH196619:AWL196620 BGD196619:BGH196620 BPZ196619:BQD196620 BZV196619:BZZ196620 CJR196619:CJV196620 CTN196619:CTR196620 DDJ196619:DDN196620 DNF196619:DNJ196620 DXB196619:DXF196620 EGX196619:EHB196620 EQT196619:EQX196620 FAP196619:FAT196620 FKL196619:FKP196620 FUH196619:FUL196620 GED196619:GEH196620 GNZ196619:GOD196620 GXV196619:GXZ196620 HHR196619:HHV196620 HRN196619:HRR196620 IBJ196619:IBN196620 ILF196619:ILJ196620 IVB196619:IVF196620 JEX196619:JFB196620 JOT196619:JOX196620 JYP196619:JYT196620 KIL196619:KIP196620 KSH196619:KSL196620 LCD196619:LCH196620 LLZ196619:LMD196620 LVV196619:LVZ196620 MFR196619:MFV196620 MPN196619:MPR196620 MZJ196619:MZN196620 NJF196619:NJJ196620 NTB196619:NTF196620 OCX196619:ODB196620 OMT196619:OMX196620 OWP196619:OWT196620 PGL196619:PGP196620 PQH196619:PQL196620 QAD196619:QAH196620 QJZ196619:QKD196620 QTV196619:QTZ196620 RDR196619:RDV196620 RNN196619:RNR196620 RXJ196619:RXN196620 SHF196619:SHJ196620 SRB196619:SRF196620 TAX196619:TBB196620 TKT196619:TKX196620 TUP196619:TUT196620 UEL196619:UEP196620 UOH196619:UOL196620 UYD196619:UYH196620 VHZ196619:VID196620 VRV196619:VRZ196620 WBR196619:WBV196620 WLN196619:WLR196620 WVJ196619:WVN196620 B262155:F262156 IX262155:JB262156 ST262155:SX262156 ACP262155:ACT262156 AML262155:AMP262156 AWH262155:AWL262156 BGD262155:BGH262156 BPZ262155:BQD262156 BZV262155:BZZ262156 CJR262155:CJV262156 CTN262155:CTR262156 DDJ262155:DDN262156 DNF262155:DNJ262156 DXB262155:DXF262156 EGX262155:EHB262156 EQT262155:EQX262156 FAP262155:FAT262156 FKL262155:FKP262156 FUH262155:FUL262156 GED262155:GEH262156 GNZ262155:GOD262156 GXV262155:GXZ262156 HHR262155:HHV262156 HRN262155:HRR262156 IBJ262155:IBN262156 ILF262155:ILJ262156 IVB262155:IVF262156 JEX262155:JFB262156 JOT262155:JOX262156 JYP262155:JYT262156 KIL262155:KIP262156 KSH262155:KSL262156 LCD262155:LCH262156 LLZ262155:LMD262156 LVV262155:LVZ262156 MFR262155:MFV262156 MPN262155:MPR262156 MZJ262155:MZN262156 NJF262155:NJJ262156 NTB262155:NTF262156 OCX262155:ODB262156 OMT262155:OMX262156 OWP262155:OWT262156 PGL262155:PGP262156 PQH262155:PQL262156 QAD262155:QAH262156 QJZ262155:QKD262156 QTV262155:QTZ262156 RDR262155:RDV262156 RNN262155:RNR262156 RXJ262155:RXN262156 SHF262155:SHJ262156 SRB262155:SRF262156 TAX262155:TBB262156 TKT262155:TKX262156 TUP262155:TUT262156 UEL262155:UEP262156 UOH262155:UOL262156 UYD262155:UYH262156 VHZ262155:VID262156 VRV262155:VRZ262156 WBR262155:WBV262156 WLN262155:WLR262156 WVJ262155:WVN262156 B327691:F327692 IX327691:JB327692 ST327691:SX327692 ACP327691:ACT327692 AML327691:AMP327692 AWH327691:AWL327692 BGD327691:BGH327692 BPZ327691:BQD327692 BZV327691:BZZ327692 CJR327691:CJV327692 CTN327691:CTR327692 DDJ327691:DDN327692 DNF327691:DNJ327692 DXB327691:DXF327692 EGX327691:EHB327692 EQT327691:EQX327692 FAP327691:FAT327692 FKL327691:FKP327692 FUH327691:FUL327692 GED327691:GEH327692 GNZ327691:GOD327692 GXV327691:GXZ327692 HHR327691:HHV327692 HRN327691:HRR327692 IBJ327691:IBN327692 ILF327691:ILJ327692 IVB327691:IVF327692 JEX327691:JFB327692 JOT327691:JOX327692 JYP327691:JYT327692 KIL327691:KIP327692 KSH327691:KSL327692 LCD327691:LCH327692 LLZ327691:LMD327692 LVV327691:LVZ327692 MFR327691:MFV327692 MPN327691:MPR327692 MZJ327691:MZN327692 NJF327691:NJJ327692 NTB327691:NTF327692 OCX327691:ODB327692 OMT327691:OMX327692 OWP327691:OWT327692 PGL327691:PGP327692 PQH327691:PQL327692 QAD327691:QAH327692 QJZ327691:QKD327692 QTV327691:QTZ327692 RDR327691:RDV327692 RNN327691:RNR327692 RXJ327691:RXN327692 SHF327691:SHJ327692 SRB327691:SRF327692 TAX327691:TBB327692 TKT327691:TKX327692 TUP327691:TUT327692 UEL327691:UEP327692 UOH327691:UOL327692 UYD327691:UYH327692 VHZ327691:VID327692 VRV327691:VRZ327692 WBR327691:WBV327692 WLN327691:WLR327692 WVJ327691:WVN327692 B393227:F393228 IX393227:JB393228 ST393227:SX393228 ACP393227:ACT393228 AML393227:AMP393228 AWH393227:AWL393228 BGD393227:BGH393228 BPZ393227:BQD393228 BZV393227:BZZ393228 CJR393227:CJV393228 CTN393227:CTR393228 DDJ393227:DDN393228 DNF393227:DNJ393228 DXB393227:DXF393228 EGX393227:EHB393228 EQT393227:EQX393228 FAP393227:FAT393228 FKL393227:FKP393228 FUH393227:FUL393228 GED393227:GEH393228 GNZ393227:GOD393228 GXV393227:GXZ393228 HHR393227:HHV393228 HRN393227:HRR393228 IBJ393227:IBN393228 ILF393227:ILJ393228 IVB393227:IVF393228 JEX393227:JFB393228 JOT393227:JOX393228 JYP393227:JYT393228 KIL393227:KIP393228 KSH393227:KSL393228 LCD393227:LCH393228 LLZ393227:LMD393228 LVV393227:LVZ393228 MFR393227:MFV393228 MPN393227:MPR393228 MZJ393227:MZN393228 NJF393227:NJJ393228 NTB393227:NTF393228 OCX393227:ODB393228 OMT393227:OMX393228 OWP393227:OWT393228 PGL393227:PGP393228 PQH393227:PQL393228 QAD393227:QAH393228 QJZ393227:QKD393228 QTV393227:QTZ393228 RDR393227:RDV393228 RNN393227:RNR393228 RXJ393227:RXN393228 SHF393227:SHJ393228 SRB393227:SRF393228 TAX393227:TBB393228 TKT393227:TKX393228 TUP393227:TUT393228 UEL393227:UEP393228 UOH393227:UOL393228 UYD393227:UYH393228 VHZ393227:VID393228 VRV393227:VRZ393228 WBR393227:WBV393228 WLN393227:WLR393228 WVJ393227:WVN393228 B458763:F458764 IX458763:JB458764 ST458763:SX458764 ACP458763:ACT458764 AML458763:AMP458764 AWH458763:AWL458764 BGD458763:BGH458764 BPZ458763:BQD458764 BZV458763:BZZ458764 CJR458763:CJV458764 CTN458763:CTR458764 DDJ458763:DDN458764 DNF458763:DNJ458764 DXB458763:DXF458764 EGX458763:EHB458764 EQT458763:EQX458764 FAP458763:FAT458764 FKL458763:FKP458764 FUH458763:FUL458764 GED458763:GEH458764 GNZ458763:GOD458764 GXV458763:GXZ458764 HHR458763:HHV458764 HRN458763:HRR458764 IBJ458763:IBN458764 ILF458763:ILJ458764 IVB458763:IVF458764 JEX458763:JFB458764 JOT458763:JOX458764 JYP458763:JYT458764 KIL458763:KIP458764 KSH458763:KSL458764 LCD458763:LCH458764 LLZ458763:LMD458764 LVV458763:LVZ458764 MFR458763:MFV458764 MPN458763:MPR458764 MZJ458763:MZN458764 NJF458763:NJJ458764 NTB458763:NTF458764 OCX458763:ODB458764 OMT458763:OMX458764 OWP458763:OWT458764 PGL458763:PGP458764 PQH458763:PQL458764 QAD458763:QAH458764 QJZ458763:QKD458764 QTV458763:QTZ458764 RDR458763:RDV458764 RNN458763:RNR458764 RXJ458763:RXN458764 SHF458763:SHJ458764 SRB458763:SRF458764 TAX458763:TBB458764 TKT458763:TKX458764 TUP458763:TUT458764 UEL458763:UEP458764 UOH458763:UOL458764 UYD458763:UYH458764 VHZ458763:VID458764 VRV458763:VRZ458764 WBR458763:WBV458764 WLN458763:WLR458764 WVJ458763:WVN458764 B524299:F524300 IX524299:JB524300 ST524299:SX524300 ACP524299:ACT524300 AML524299:AMP524300 AWH524299:AWL524300 BGD524299:BGH524300 BPZ524299:BQD524300 BZV524299:BZZ524300 CJR524299:CJV524300 CTN524299:CTR524300 DDJ524299:DDN524300 DNF524299:DNJ524300 DXB524299:DXF524300 EGX524299:EHB524300 EQT524299:EQX524300 FAP524299:FAT524300 FKL524299:FKP524300 FUH524299:FUL524300 GED524299:GEH524300 GNZ524299:GOD524300 GXV524299:GXZ524300 HHR524299:HHV524300 HRN524299:HRR524300 IBJ524299:IBN524300 ILF524299:ILJ524300 IVB524299:IVF524300 JEX524299:JFB524300 JOT524299:JOX524300 JYP524299:JYT524300 KIL524299:KIP524300 KSH524299:KSL524300 LCD524299:LCH524300 LLZ524299:LMD524300 LVV524299:LVZ524300 MFR524299:MFV524300 MPN524299:MPR524300 MZJ524299:MZN524300 NJF524299:NJJ524300 NTB524299:NTF524300 OCX524299:ODB524300 OMT524299:OMX524300 OWP524299:OWT524300 PGL524299:PGP524300 PQH524299:PQL524300 QAD524299:QAH524300 QJZ524299:QKD524300 QTV524299:QTZ524300 RDR524299:RDV524300 RNN524299:RNR524300 RXJ524299:RXN524300 SHF524299:SHJ524300 SRB524299:SRF524300 TAX524299:TBB524300 TKT524299:TKX524300 TUP524299:TUT524300 UEL524299:UEP524300 UOH524299:UOL524300 UYD524299:UYH524300 VHZ524299:VID524300 VRV524299:VRZ524300 WBR524299:WBV524300 WLN524299:WLR524300 WVJ524299:WVN524300 B589835:F589836 IX589835:JB589836 ST589835:SX589836 ACP589835:ACT589836 AML589835:AMP589836 AWH589835:AWL589836 BGD589835:BGH589836 BPZ589835:BQD589836 BZV589835:BZZ589836 CJR589835:CJV589836 CTN589835:CTR589836 DDJ589835:DDN589836 DNF589835:DNJ589836 DXB589835:DXF589836 EGX589835:EHB589836 EQT589835:EQX589836 FAP589835:FAT589836 FKL589835:FKP589836 FUH589835:FUL589836 GED589835:GEH589836 GNZ589835:GOD589836 GXV589835:GXZ589836 HHR589835:HHV589836 HRN589835:HRR589836 IBJ589835:IBN589836 ILF589835:ILJ589836 IVB589835:IVF589836 JEX589835:JFB589836 JOT589835:JOX589836 JYP589835:JYT589836 KIL589835:KIP589836 KSH589835:KSL589836 LCD589835:LCH589836 LLZ589835:LMD589836 LVV589835:LVZ589836 MFR589835:MFV589836 MPN589835:MPR589836 MZJ589835:MZN589836 NJF589835:NJJ589836 NTB589835:NTF589836 OCX589835:ODB589836 OMT589835:OMX589836 OWP589835:OWT589836 PGL589835:PGP589836 PQH589835:PQL589836 QAD589835:QAH589836 QJZ589835:QKD589836 QTV589835:QTZ589836 RDR589835:RDV589836 RNN589835:RNR589836 RXJ589835:RXN589836 SHF589835:SHJ589836 SRB589835:SRF589836 TAX589835:TBB589836 TKT589835:TKX589836 TUP589835:TUT589836 UEL589835:UEP589836 UOH589835:UOL589836 UYD589835:UYH589836 VHZ589835:VID589836 VRV589835:VRZ589836 WBR589835:WBV589836 WLN589835:WLR589836 WVJ589835:WVN589836 B655371:F655372 IX655371:JB655372 ST655371:SX655372 ACP655371:ACT655372 AML655371:AMP655372 AWH655371:AWL655372 BGD655371:BGH655372 BPZ655371:BQD655372 BZV655371:BZZ655372 CJR655371:CJV655372 CTN655371:CTR655372 DDJ655371:DDN655372 DNF655371:DNJ655372 DXB655371:DXF655372 EGX655371:EHB655372 EQT655371:EQX655372 FAP655371:FAT655372 FKL655371:FKP655372 FUH655371:FUL655372 GED655371:GEH655372 GNZ655371:GOD655372 GXV655371:GXZ655372 HHR655371:HHV655372 HRN655371:HRR655372 IBJ655371:IBN655372 ILF655371:ILJ655372 IVB655371:IVF655372 JEX655371:JFB655372 JOT655371:JOX655372 JYP655371:JYT655372 KIL655371:KIP655372 KSH655371:KSL655372 LCD655371:LCH655372 LLZ655371:LMD655372 LVV655371:LVZ655372 MFR655371:MFV655372 MPN655371:MPR655372 MZJ655371:MZN655372 NJF655371:NJJ655372 NTB655371:NTF655372 OCX655371:ODB655372 OMT655371:OMX655372 OWP655371:OWT655372 PGL655371:PGP655372 PQH655371:PQL655372 QAD655371:QAH655372 QJZ655371:QKD655372 QTV655371:QTZ655372 RDR655371:RDV655372 RNN655371:RNR655372 RXJ655371:RXN655372 SHF655371:SHJ655372 SRB655371:SRF655372 TAX655371:TBB655372 TKT655371:TKX655372 TUP655371:TUT655372 UEL655371:UEP655372 UOH655371:UOL655372 UYD655371:UYH655372 VHZ655371:VID655372 VRV655371:VRZ655372 WBR655371:WBV655372 WLN655371:WLR655372 WVJ655371:WVN655372 B720907:F720908 IX720907:JB720908 ST720907:SX720908 ACP720907:ACT720908 AML720907:AMP720908 AWH720907:AWL720908 BGD720907:BGH720908 BPZ720907:BQD720908 BZV720907:BZZ720908 CJR720907:CJV720908 CTN720907:CTR720908 DDJ720907:DDN720908 DNF720907:DNJ720908 DXB720907:DXF720908 EGX720907:EHB720908 EQT720907:EQX720908 FAP720907:FAT720908 FKL720907:FKP720908 FUH720907:FUL720908 GED720907:GEH720908 GNZ720907:GOD720908 GXV720907:GXZ720908 HHR720907:HHV720908 HRN720907:HRR720908 IBJ720907:IBN720908 ILF720907:ILJ720908 IVB720907:IVF720908 JEX720907:JFB720908 JOT720907:JOX720908 JYP720907:JYT720908 KIL720907:KIP720908 KSH720907:KSL720908 LCD720907:LCH720908 LLZ720907:LMD720908 LVV720907:LVZ720908 MFR720907:MFV720908 MPN720907:MPR720908 MZJ720907:MZN720908 NJF720907:NJJ720908 NTB720907:NTF720908 OCX720907:ODB720908 OMT720907:OMX720908 OWP720907:OWT720908 PGL720907:PGP720908 PQH720907:PQL720908 QAD720907:QAH720908 QJZ720907:QKD720908 QTV720907:QTZ720908 RDR720907:RDV720908 RNN720907:RNR720908 RXJ720907:RXN720908 SHF720907:SHJ720908 SRB720907:SRF720908 TAX720907:TBB720908 TKT720907:TKX720908 TUP720907:TUT720908 UEL720907:UEP720908 UOH720907:UOL720908 UYD720907:UYH720908 VHZ720907:VID720908 VRV720907:VRZ720908 WBR720907:WBV720908 WLN720907:WLR720908 WVJ720907:WVN720908 B786443:F786444 IX786443:JB786444 ST786443:SX786444 ACP786443:ACT786444 AML786443:AMP786444 AWH786443:AWL786444 BGD786443:BGH786444 BPZ786443:BQD786444 BZV786443:BZZ786444 CJR786443:CJV786444 CTN786443:CTR786444 DDJ786443:DDN786444 DNF786443:DNJ786444 DXB786443:DXF786444 EGX786443:EHB786444 EQT786443:EQX786444 FAP786443:FAT786444 FKL786443:FKP786444 FUH786443:FUL786444 GED786443:GEH786444 GNZ786443:GOD786444 GXV786443:GXZ786444 HHR786443:HHV786444 HRN786443:HRR786444 IBJ786443:IBN786444 ILF786443:ILJ786444 IVB786443:IVF786444 JEX786443:JFB786444 JOT786443:JOX786444 JYP786443:JYT786444 KIL786443:KIP786444 KSH786443:KSL786444 LCD786443:LCH786444 LLZ786443:LMD786444 LVV786443:LVZ786444 MFR786443:MFV786444 MPN786443:MPR786444 MZJ786443:MZN786444 NJF786443:NJJ786444 NTB786443:NTF786444 OCX786443:ODB786444 OMT786443:OMX786444 OWP786443:OWT786444 PGL786443:PGP786444 PQH786443:PQL786444 QAD786443:QAH786444 QJZ786443:QKD786444 QTV786443:QTZ786444 RDR786443:RDV786444 RNN786443:RNR786444 RXJ786443:RXN786444 SHF786443:SHJ786444 SRB786443:SRF786444 TAX786443:TBB786444 TKT786443:TKX786444 TUP786443:TUT786444 UEL786443:UEP786444 UOH786443:UOL786444 UYD786443:UYH786444 VHZ786443:VID786444 VRV786443:VRZ786444 WBR786443:WBV786444 WLN786443:WLR786444 WVJ786443:WVN786444 B851979:F851980 IX851979:JB851980 ST851979:SX851980 ACP851979:ACT851980 AML851979:AMP851980 AWH851979:AWL851980 BGD851979:BGH851980 BPZ851979:BQD851980 BZV851979:BZZ851980 CJR851979:CJV851980 CTN851979:CTR851980 DDJ851979:DDN851980 DNF851979:DNJ851980 DXB851979:DXF851980 EGX851979:EHB851980 EQT851979:EQX851980 FAP851979:FAT851980 FKL851979:FKP851980 FUH851979:FUL851980 GED851979:GEH851980 GNZ851979:GOD851980 GXV851979:GXZ851980 HHR851979:HHV851980 HRN851979:HRR851980 IBJ851979:IBN851980 ILF851979:ILJ851980 IVB851979:IVF851980 JEX851979:JFB851980 JOT851979:JOX851980 JYP851979:JYT851980 KIL851979:KIP851980 KSH851979:KSL851980 LCD851979:LCH851980 LLZ851979:LMD851980 LVV851979:LVZ851980 MFR851979:MFV851980 MPN851979:MPR851980 MZJ851979:MZN851980 NJF851979:NJJ851980 NTB851979:NTF851980 OCX851979:ODB851980 OMT851979:OMX851980 OWP851979:OWT851980 PGL851979:PGP851980 PQH851979:PQL851980 QAD851979:QAH851980 QJZ851979:QKD851980 QTV851979:QTZ851980 RDR851979:RDV851980 RNN851979:RNR851980 RXJ851979:RXN851980 SHF851979:SHJ851980 SRB851979:SRF851980 TAX851979:TBB851980 TKT851979:TKX851980 TUP851979:TUT851980 UEL851979:UEP851980 UOH851979:UOL851980 UYD851979:UYH851980 VHZ851979:VID851980 VRV851979:VRZ851980 WBR851979:WBV851980 WLN851979:WLR851980 WVJ851979:WVN851980 B917515:F917516 IX917515:JB917516 ST917515:SX917516 ACP917515:ACT917516 AML917515:AMP917516 AWH917515:AWL917516 BGD917515:BGH917516 BPZ917515:BQD917516 BZV917515:BZZ917516 CJR917515:CJV917516 CTN917515:CTR917516 DDJ917515:DDN917516 DNF917515:DNJ917516 DXB917515:DXF917516 EGX917515:EHB917516 EQT917515:EQX917516 FAP917515:FAT917516 FKL917515:FKP917516 FUH917515:FUL917516 GED917515:GEH917516 GNZ917515:GOD917516 GXV917515:GXZ917516 HHR917515:HHV917516 HRN917515:HRR917516 IBJ917515:IBN917516 ILF917515:ILJ917516 IVB917515:IVF917516 JEX917515:JFB917516 JOT917515:JOX917516 JYP917515:JYT917516 KIL917515:KIP917516 KSH917515:KSL917516 LCD917515:LCH917516 LLZ917515:LMD917516 LVV917515:LVZ917516 MFR917515:MFV917516 MPN917515:MPR917516 MZJ917515:MZN917516 NJF917515:NJJ917516 NTB917515:NTF917516 OCX917515:ODB917516 OMT917515:OMX917516 OWP917515:OWT917516 PGL917515:PGP917516 PQH917515:PQL917516 QAD917515:QAH917516 QJZ917515:QKD917516 QTV917515:QTZ917516 RDR917515:RDV917516 RNN917515:RNR917516 RXJ917515:RXN917516 SHF917515:SHJ917516 SRB917515:SRF917516 TAX917515:TBB917516 TKT917515:TKX917516 TUP917515:TUT917516 UEL917515:UEP917516 UOH917515:UOL917516 UYD917515:UYH917516 VHZ917515:VID917516 VRV917515:VRZ917516 WBR917515:WBV917516 WLN917515:WLR917516 WVJ917515:WVN917516 B983051:F983052 IX983051:JB983052 ST983051:SX983052 ACP983051:ACT983052 AML983051:AMP983052 AWH983051:AWL983052 BGD983051:BGH983052 BPZ983051:BQD983052 BZV983051:BZZ983052 CJR983051:CJV983052 CTN983051:CTR983052 DDJ983051:DDN983052 DNF983051:DNJ983052 DXB983051:DXF983052 EGX983051:EHB983052 EQT983051:EQX983052 FAP983051:FAT983052 FKL983051:FKP983052 FUH983051:FUL983052 GED983051:GEH983052 GNZ983051:GOD983052 GXV983051:GXZ983052 HHR983051:HHV983052 HRN983051:HRR983052 IBJ983051:IBN983052 ILF983051:ILJ983052 IVB983051:IVF983052 JEX983051:JFB983052 JOT983051:JOX983052 JYP983051:JYT983052 KIL983051:KIP983052 KSH983051:KSL983052 LCD983051:LCH983052 LLZ983051:LMD983052 LVV983051:LVZ983052 MFR983051:MFV983052 MPN983051:MPR983052 MZJ983051:MZN983052 NJF983051:NJJ983052 NTB983051:NTF983052 OCX983051:ODB983052 OMT983051:OMX983052 OWP983051:OWT983052 PGL983051:PGP983052 PQH983051:PQL983052 QAD983051:QAH983052 QJZ983051:QKD983052 QTV983051:QTZ983052 RDR983051:RDV983052 RNN983051:RNR983052 RXJ983051:RXN983052 SHF983051:SHJ983052 SRB983051:SRF983052 TAX983051:TBB983052 TKT983051:TKX983052 TUP983051:TUT983052 UEL983051:UEP983052 UOH983051:UOL983052 UYD983051:UYH983052 VHZ983051:VID983052 VRV983051:VRZ983052 WBR983051:WBV983052 WLN983051:WLR983052 WVJ983051:WVN983052 B8:F9 IX8:JB9 ST8:SX9 ACP8:ACT9 AML8:AMP9 AWH8:AWL9 BGD8:BGH9 BPZ8:BQD9 BZV8:BZZ9 CJR8:CJV9 CTN8:CTR9 DDJ8:DDN9 DNF8:DNJ9 DXB8:DXF9 EGX8:EHB9 EQT8:EQX9 FAP8:FAT9 FKL8:FKP9 FUH8:FUL9 GED8:GEH9 GNZ8:GOD9 GXV8:GXZ9 HHR8:HHV9 HRN8:HRR9 IBJ8:IBN9 ILF8:ILJ9 IVB8:IVF9 JEX8:JFB9 JOT8:JOX9 JYP8:JYT9 KIL8:KIP9 KSH8:KSL9 LCD8:LCH9 LLZ8:LMD9 LVV8:LVZ9 MFR8:MFV9 MPN8:MPR9 MZJ8:MZN9 NJF8:NJJ9 NTB8:NTF9 OCX8:ODB9 OMT8:OMX9 OWP8:OWT9 PGL8:PGP9 PQH8:PQL9 QAD8:QAH9 QJZ8:QKD9 QTV8:QTZ9 RDR8:RDV9 RNN8:RNR9 RXJ8:RXN9 SHF8:SHJ9 SRB8:SRF9 TAX8:TBB9 TKT8:TKX9 TUP8:TUT9 UEL8:UEP9 UOH8:UOL9 UYD8:UYH9 VHZ8:VID9 VRV8:VRZ9 WBR8:WBV9 WLN8:WLR9 WVJ8:WVN9 B65544:F65545 IX65544:JB65545 ST65544:SX65545 ACP65544:ACT65545 AML65544:AMP65545 AWH65544:AWL65545 BGD65544:BGH65545 BPZ65544:BQD65545 BZV65544:BZZ65545 CJR65544:CJV65545 CTN65544:CTR65545 DDJ65544:DDN65545 DNF65544:DNJ65545 DXB65544:DXF65545 EGX65544:EHB65545 EQT65544:EQX65545 FAP65544:FAT65545 FKL65544:FKP65545 FUH65544:FUL65545 GED65544:GEH65545 GNZ65544:GOD65545 GXV65544:GXZ65545 HHR65544:HHV65545 HRN65544:HRR65545 IBJ65544:IBN65545 ILF65544:ILJ65545 IVB65544:IVF65545 JEX65544:JFB65545 JOT65544:JOX65545 JYP65544:JYT65545 KIL65544:KIP65545 KSH65544:KSL65545 LCD65544:LCH65545 LLZ65544:LMD65545 LVV65544:LVZ65545 MFR65544:MFV65545 MPN65544:MPR65545 MZJ65544:MZN65545 NJF65544:NJJ65545 NTB65544:NTF65545 OCX65544:ODB65545 OMT65544:OMX65545 OWP65544:OWT65545 PGL65544:PGP65545 PQH65544:PQL65545 QAD65544:QAH65545 QJZ65544:QKD65545 QTV65544:QTZ65545 RDR65544:RDV65545 RNN65544:RNR65545 RXJ65544:RXN65545 SHF65544:SHJ65545 SRB65544:SRF65545 TAX65544:TBB65545 TKT65544:TKX65545 TUP65544:TUT65545 UEL65544:UEP65545 UOH65544:UOL65545 UYD65544:UYH65545 VHZ65544:VID65545 VRV65544:VRZ65545 WBR65544:WBV65545 WLN65544:WLR65545 WVJ65544:WVN65545 B131080:F131081 IX131080:JB131081 ST131080:SX131081 ACP131080:ACT131081 AML131080:AMP131081 AWH131080:AWL131081 BGD131080:BGH131081 BPZ131080:BQD131081 BZV131080:BZZ131081 CJR131080:CJV131081 CTN131080:CTR131081 DDJ131080:DDN131081 DNF131080:DNJ131081 DXB131080:DXF131081 EGX131080:EHB131081 EQT131080:EQX131081 FAP131080:FAT131081 FKL131080:FKP131081 FUH131080:FUL131081 GED131080:GEH131081 GNZ131080:GOD131081 GXV131080:GXZ131081 HHR131080:HHV131081 HRN131080:HRR131081 IBJ131080:IBN131081 ILF131080:ILJ131081 IVB131080:IVF131081 JEX131080:JFB131081 JOT131080:JOX131081 JYP131080:JYT131081 KIL131080:KIP131081 KSH131080:KSL131081 LCD131080:LCH131081 LLZ131080:LMD131081 LVV131080:LVZ131081 MFR131080:MFV131081 MPN131080:MPR131081 MZJ131080:MZN131081 NJF131080:NJJ131081 NTB131080:NTF131081 OCX131080:ODB131081 OMT131080:OMX131081 OWP131080:OWT131081 PGL131080:PGP131081 PQH131080:PQL131081 QAD131080:QAH131081 QJZ131080:QKD131081 QTV131080:QTZ131081 RDR131080:RDV131081 RNN131080:RNR131081 RXJ131080:RXN131081 SHF131080:SHJ131081 SRB131080:SRF131081 TAX131080:TBB131081 TKT131080:TKX131081 TUP131080:TUT131081 UEL131080:UEP131081 UOH131080:UOL131081 UYD131080:UYH131081 VHZ131080:VID131081 VRV131080:VRZ131081 WBR131080:WBV131081 WLN131080:WLR131081 WVJ131080:WVN131081 B196616:F196617 IX196616:JB196617 ST196616:SX196617 ACP196616:ACT196617 AML196616:AMP196617 AWH196616:AWL196617 BGD196616:BGH196617 BPZ196616:BQD196617 BZV196616:BZZ196617 CJR196616:CJV196617 CTN196616:CTR196617 DDJ196616:DDN196617 DNF196616:DNJ196617 DXB196616:DXF196617 EGX196616:EHB196617 EQT196616:EQX196617 FAP196616:FAT196617 FKL196616:FKP196617 FUH196616:FUL196617 GED196616:GEH196617 GNZ196616:GOD196617 GXV196616:GXZ196617 HHR196616:HHV196617 HRN196616:HRR196617 IBJ196616:IBN196617 ILF196616:ILJ196617 IVB196616:IVF196617 JEX196616:JFB196617 JOT196616:JOX196617 JYP196616:JYT196617 KIL196616:KIP196617 KSH196616:KSL196617 LCD196616:LCH196617 LLZ196616:LMD196617 LVV196616:LVZ196617 MFR196616:MFV196617 MPN196616:MPR196617 MZJ196616:MZN196617 NJF196616:NJJ196617 NTB196616:NTF196617 OCX196616:ODB196617 OMT196616:OMX196617 OWP196616:OWT196617 PGL196616:PGP196617 PQH196616:PQL196617 QAD196616:QAH196617 QJZ196616:QKD196617 QTV196616:QTZ196617 RDR196616:RDV196617 RNN196616:RNR196617 RXJ196616:RXN196617 SHF196616:SHJ196617 SRB196616:SRF196617 TAX196616:TBB196617 TKT196616:TKX196617 TUP196616:TUT196617 UEL196616:UEP196617 UOH196616:UOL196617 UYD196616:UYH196617 VHZ196616:VID196617 VRV196616:VRZ196617 WBR196616:WBV196617 WLN196616:WLR196617 WVJ196616:WVN196617 B262152:F262153 IX262152:JB262153 ST262152:SX262153 ACP262152:ACT262153 AML262152:AMP262153 AWH262152:AWL262153 BGD262152:BGH262153 BPZ262152:BQD262153 BZV262152:BZZ262153 CJR262152:CJV262153 CTN262152:CTR262153 DDJ262152:DDN262153 DNF262152:DNJ262153 DXB262152:DXF262153 EGX262152:EHB262153 EQT262152:EQX262153 FAP262152:FAT262153 FKL262152:FKP262153 FUH262152:FUL262153 GED262152:GEH262153 GNZ262152:GOD262153 GXV262152:GXZ262153 HHR262152:HHV262153 HRN262152:HRR262153 IBJ262152:IBN262153 ILF262152:ILJ262153 IVB262152:IVF262153 JEX262152:JFB262153 JOT262152:JOX262153 JYP262152:JYT262153 KIL262152:KIP262153 KSH262152:KSL262153 LCD262152:LCH262153 LLZ262152:LMD262153 LVV262152:LVZ262153 MFR262152:MFV262153 MPN262152:MPR262153 MZJ262152:MZN262153 NJF262152:NJJ262153 NTB262152:NTF262153 OCX262152:ODB262153 OMT262152:OMX262153 OWP262152:OWT262153 PGL262152:PGP262153 PQH262152:PQL262153 QAD262152:QAH262153 QJZ262152:QKD262153 QTV262152:QTZ262153 RDR262152:RDV262153 RNN262152:RNR262153 RXJ262152:RXN262153 SHF262152:SHJ262153 SRB262152:SRF262153 TAX262152:TBB262153 TKT262152:TKX262153 TUP262152:TUT262153 UEL262152:UEP262153 UOH262152:UOL262153 UYD262152:UYH262153 VHZ262152:VID262153 VRV262152:VRZ262153 WBR262152:WBV262153 WLN262152:WLR262153 WVJ262152:WVN262153 B327688:F327689 IX327688:JB327689 ST327688:SX327689 ACP327688:ACT327689 AML327688:AMP327689 AWH327688:AWL327689 BGD327688:BGH327689 BPZ327688:BQD327689 BZV327688:BZZ327689 CJR327688:CJV327689 CTN327688:CTR327689 DDJ327688:DDN327689 DNF327688:DNJ327689 DXB327688:DXF327689 EGX327688:EHB327689 EQT327688:EQX327689 FAP327688:FAT327689 FKL327688:FKP327689 FUH327688:FUL327689 GED327688:GEH327689 GNZ327688:GOD327689 GXV327688:GXZ327689 HHR327688:HHV327689 HRN327688:HRR327689 IBJ327688:IBN327689 ILF327688:ILJ327689 IVB327688:IVF327689 JEX327688:JFB327689 JOT327688:JOX327689 JYP327688:JYT327689 KIL327688:KIP327689 KSH327688:KSL327689 LCD327688:LCH327689 LLZ327688:LMD327689 LVV327688:LVZ327689 MFR327688:MFV327689 MPN327688:MPR327689 MZJ327688:MZN327689 NJF327688:NJJ327689 NTB327688:NTF327689 OCX327688:ODB327689 OMT327688:OMX327689 OWP327688:OWT327689 PGL327688:PGP327689 PQH327688:PQL327689 QAD327688:QAH327689 QJZ327688:QKD327689 QTV327688:QTZ327689 RDR327688:RDV327689 RNN327688:RNR327689 RXJ327688:RXN327689 SHF327688:SHJ327689 SRB327688:SRF327689 TAX327688:TBB327689 TKT327688:TKX327689 TUP327688:TUT327689 UEL327688:UEP327689 UOH327688:UOL327689 UYD327688:UYH327689 VHZ327688:VID327689 VRV327688:VRZ327689 WBR327688:WBV327689 WLN327688:WLR327689 WVJ327688:WVN327689 B393224:F393225 IX393224:JB393225 ST393224:SX393225 ACP393224:ACT393225 AML393224:AMP393225 AWH393224:AWL393225 BGD393224:BGH393225 BPZ393224:BQD393225 BZV393224:BZZ393225 CJR393224:CJV393225 CTN393224:CTR393225 DDJ393224:DDN393225 DNF393224:DNJ393225 DXB393224:DXF393225 EGX393224:EHB393225 EQT393224:EQX393225 FAP393224:FAT393225 FKL393224:FKP393225 FUH393224:FUL393225 GED393224:GEH393225 GNZ393224:GOD393225 GXV393224:GXZ393225 HHR393224:HHV393225 HRN393224:HRR393225 IBJ393224:IBN393225 ILF393224:ILJ393225 IVB393224:IVF393225 JEX393224:JFB393225 JOT393224:JOX393225 JYP393224:JYT393225 KIL393224:KIP393225 KSH393224:KSL393225 LCD393224:LCH393225 LLZ393224:LMD393225 LVV393224:LVZ393225 MFR393224:MFV393225 MPN393224:MPR393225 MZJ393224:MZN393225 NJF393224:NJJ393225 NTB393224:NTF393225 OCX393224:ODB393225 OMT393224:OMX393225 OWP393224:OWT393225 PGL393224:PGP393225 PQH393224:PQL393225 QAD393224:QAH393225 QJZ393224:QKD393225 QTV393224:QTZ393225 RDR393224:RDV393225 RNN393224:RNR393225 RXJ393224:RXN393225 SHF393224:SHJ393225 SRB393224:SRF393225 TAX393224:TBB393225 TKT393224:TKX393225 TUP393224:TUT393225 UEL393224:UEP393225 UOH393224:UOL393225 UYD393224:UYH393225 VHZ393224:VID393225 VRV393224:VRZ393225 WBR393224:WBV393225 WLN393224:WLR393225 WVJ393224:WVN393225 B458760:F458761 IX458760:JB458761 ST458760:SX458761 ACP458760:ACT458761 AML458760:AMP458761 AWH458760:AWL458761 BGD458760:BGH458761 BPZ458760:BQD458761 BZV458760:BZZ458761 CJR458760:CJV458761 CTN458760:CTR458761 DDJ458760:DDN458761 DNF458760:DNJ458761 DXB458760:DXF458761 EGX458760:EHB458761 EQT458760:EQX458761 FAP458760:FAT458761 FKL458760:FKP458761 FUH458760:FUL458761 GED458760:GEH458761 GNZ458760:GOD458761 GXV458760:GXZ458761 HHR458760:HHV458761 HRN458760:HRR458761 IBJ458760:IBN458761 ILF458760:ILJ458761 IVB458760:IVF458761 JEX458760:JFB458761 JOT458760:JOX458761 JYP458760:JYT458761 KIL458760:KIP458761 KSH458760:KSL458761 LCD458760:LCH458761 LLZ458760:LMD458761 LVV458760:LVZ458761 MFR458760:MFV458761 MPN458760:MPR458761 MZJ458760:MZN458761 NJF458760:NJJ458761 NTB458760:NTF458761 OCX458760:ODB458761 OMT458760:OMX458761 OWP458760:OWT458761 PGL458760:PGP458761 PQH458760:PQL458761 QAD458760:QAH458761 QJZ458760:QKD458761 QTV458760:QTZ458761 RDR458760:RDV458761 RNN458760:RNR458761 RXJ458760:RXN458761 SHF458760:SHJ458761 SRB458760:SRF458761 TAX458760:TBB458761 TKT458760:TKX458761 TUP458760:TUT458761 UEL458760:UEP458761 UOH458760:UOL458761 UYD458760:UYH458761 VHZ458760:VID458761 VRV458760:VRZ458761 WBR458760:WBV458761 WLN458760:WLR458761 WVJ458760:WVN458761 B524296:F524297 IX524296:JB524297 ST524296:SX524297 ACP524296:ACT524297 AML524296:AMP524297 AWH524296:AWL524297 BGD524296:BGH524297 BPZ524296:BQD524297 BZV524296:BZZ524297 CJR524296:CJV524297 CTN524296:CTR524297 DDJ524296:DDN524297 DNF524296:DNJ524297 DXB524296:DXF524297 EGX524296:EHB524297 EQT524296:EQX524297 FAP524296:FAT524297 FKL524296:FKP524297 FUH524296:FUL524297 GED524296:GEH524297 GNZ524296:GOD524297 GXV524296:GXZ524297 HHR524296:HHV524297 HRN524296:HRR524297 IBJ524296:IBN524297 ILF524296:ILJ524297 IVB524296:IVF524297 JEX524296:JFB524297 JOT524296:JOX524297 JYP524296:JYT524297 KIL524296:KIP524297 KSH524296:KSL524297 LCD524296:LCH524297 LLZ524296:LMD524297 LVV524296:LVZ524297 MFR524296:MFV524297 MPN524296:MPR524297 MZJ524296:MZN524297 NJF524296:NJJ524297 NTB524296:NTF524297 OCX524296:ODB524297 OMT524296:OMX524297 OWP524296:OWT524297 PGL524296:PGP524297 PQH524296:PQL524297 QAD524296:QAH524297 QJZ524296:QKD524297 QTV524296:QTZ524297 RDR524296:RDV524297 RNN524296:RNR524297 RXJ524296:RXN524297 SHF524296:SHJ524297 SRB524296:SRF524297 TAX524296:TBB524297 TKT524296:TKX524297 TUP524296:TUT524297 UEL524296:UEP524297 UOH524296:UOL524297 UYD524296:UYH524297 VHZ524296:VID524297 VRV524296:VRZ524297 WBR524296:WBV524297 WLN524296:WLR524297 WVJ524296:WVN524297 B589832:F589833 IX589832:JB589833 ST589832:SX589833 ACP589832:ACT589833 AML589832:AMP589833 AWH589832:AWL589833 BGD589832:BGH589833 BPZ589832:BQD589833 BZV589832:BZZ589833 CJR589832:CJV589833 CTN589832:CTR589833 DDJ589832:DDN589833 DNF589832:DNJ589833 DXB589832:DXF589833 EGX589832:EHB589833 EQT589832:EQX589833 FAP589832:FAT589833 FKL589832:FKP589833 FUH589832:FUL589833 GED589832:GEH589833 GNZ589832:GOD589833 GXV589832:GXZ589833 HHR589832:HHV589833 HRN589832:HRR589833 IBJ589832:IBN589833 ILF589832:ILJ589833 IVB589832:IVF589833 JEX589832:JFB589833 JOT589832:JOX589833 JYP589832:JYT589833 KIL589832:KIP589833 KSH589832:KSL589833 LCD589832:LCH589833 LLZ589832:LMD589833 LVV589832:LVZ589833 MFR589832:MFV589833 MPN589832:MPR589833 MZJ589832:MZN589833 NJF589832:NJJ589833 NTB589832:NTF589833 OCX589832:ODB589833 OMT589832:OMX589833 OWP589832:OWT589833 PGL589832:PGP589833 PQH589832:PQL589833 QAD589832:QAH589833 QJZ589832:QKD589833 QTV589832:QTZ589833 RDR589832:RDV589833 RNN589832:RNR589833 RXJ589832:RXN589833 SHF589832:SHJ589833 SRB589832:SRF589833 TAX589832:TBB589833 TKT589832:TKX589833 TUP589832:TUT589833 UEL589832:UEP589833 UOH589832:UOL589833 UYD589832:UYH589833 VHZ589832:VID589833 VRV589832:VRZ589833 WBR589832:WBV589833 WLN589832:WLR589833 WVJ589832:WVN589833 B655368:F655369 IX655368:JB655369 ST655368:SX655369 ACP655368:ACT655369 AML655368:AMP655369 AWH655368:AWL655369 BGD655368:BGH655369 BPZ655368:BQD655369 BZV655368:BZZ655369 CJR655368:CJV655369 CTN655368:CTR655369 DDJ655368:DDN655369 DNF655368:DNJ655369 DXB655368:DXF655369 EGX655368:EHB655369 EQT655368:EQX655369 FAP655368:FAT655369 FKL655368:FKP655369 FUH655368:FUL655369 GED655368:GEH655369 GNZ655368:GOD655369 GXV655368:GXZ655369 HHR655368:HHV655369 HRN655368:HRR655369 IBJ655368:IBN655369 ILF655368:ILJ655369 IVB655368:IVF655369 JEX655368:JFB655369 JOT655368:JOX655369 JYP655368:JYT655369 KIL655368:KIP655369 KSH655368:KSL655369 LCD655368:LCH655369 LLZ655368:LMD655369 LVV655368:LVZ655369 MFR655368:MFV655369 MPN655368:MPR655369 MZJ655368:MZN655369 NJF655368:NJJ655369 NTB655368:NTF655369 OCX655368:ODB655369 OMT655368:OMX655369 OWP655368:OWT655369 PGL655368:PGP655369 PQH655368:PQL655369 QAD655368:QAH655369 QJZ655368:QKD655369 QTV655368:QTZ655369 RDR655368:RDV655369 RNN655368:RNR655369 RXJ655368:RXN655369 SHF655368:SHJ655369 SRB655368:SRF655369 TAX655368:TBB655369 TKT655368:TKX655369 TUP655368:TUT655369 UEL655368:UEP655369 UOH655368:UOL655369 UYD655368:UYH655369 VHZ655368:VID655369 VRV655368:VRZ655369 WBR655368:WBV655369 WLN655368:WLR655369 WVJ655368:WVN655369 B720904:F720905 IX720904:JB720905 ST720904:SX720905 ACP720904:ACT720905 AML720904:AMP720905 AWH720904:AWL720905 BGD720904:BGH720905 BPZ720904:BQD720905 BZV720904:BZZ720905 CJR720904:CJV720905 CTN720904:CTR720905 DDJ720904:DDN720905 DNF720904:DNJ720905 DXB720904:DXF720905 EGX720904:EHB720905 EQT720904:EQX720905 FAP720904:FAT720905 FKL720904:FKP720905 FUH720904:FUL720905 GED720904:GEH720905 GNZ720904:GOD720905 GXV720904:GXZ720905 HHR720904:HHV720905 HRN720904:HRR720905 IBJ720904:IBN720905 ILF720904:ILJ720905 IVB720904:IVF720905 JEX720904:JFB720905 JOT720904:JOX720905 JYP720904:JYT720905 KIL720904:KIP720905 KSH720904:KSL720905 LCD720904:LCH720905 LLZ720904:LMD720905 LVV720904:LVZ720905 MFR720904:MFV720905 MPN720904:MPR720905 MZJ720904:MZN720905 NJF720904:NJJ720905 NTB720904:NTF720905 OCX720904:ODB720905 OMT720904:OMX720905 OWP720904:OWT720905 PGL720904:PGP720905 PQH720904:PQL720905 QAD720904:QAH720905 QJZ720904:QKD720905 QTV720904:QTZ720905 RDR720904:RDV720905 RNN720904:RNR720905 RXJ720904:RXN720905 SHF720904:SHJ720905 SRB720904:SRF720905 TAX720904:TBB720905 TKT720904:TKX720905 TUP720904:TUT720905 UEL720904:UEP720905 UOH720904:UOL720905 UYD720904:UYH720905 VHZ720904:VID720905 VRV720904:VRZ720905 WBR720904:WBV720905 WLN720904:WLR720905 WVJ720904:WVN720905 B786440:F786441 IX786440:JB786441 ST786440:SX786441 ACP786440:ACT786441 AML786440:AMP786441 AWH786440:AWL786441 BGD786440:BGH786441 BPZ786440:BQD786441 BZV786440:BZZ786441 CJR786440:CJV786441 CTN786440:CTR786441 DDJ786440:DDN786441 DNF786440:DNJ786441 DXB786440:DXF786441 EGX786440:EHB786441 EQT786440:EQX786441 FAP786440:FAT786441 FKL786440:FKP786441 FUH786440:FUL786441 GED786440:GEH786441 GNZ786440:GOD786441 GXV786440:GXZ786441 HHR786440:HHV786441 HRN786440:HRR786441 IBJ786440:IBN786441 ILF786440:ILJ786441 IVB786440:IVF786441 JEX786440:JFB786441 JOT786440:JOX786441 JYP786440:JYT786441 KIL786440:KIP786441 KSH786440:KSL786441 LCD786440:LCH786441 LLZ786440:LMD786441 LVV786440:LVZ786441 MFR786440:MFV786441 MPN786440:MPR786441 MZJ786440:MZN786441 NJF786440:NJJ786441 NTB786440:NTF786441 OCX786440:ODB786441 OMT786440:OMX786441 OWP786440:OWT786441 PGL786440:PGP786441 PQH786440:PQL786441 QAD786440:QAH786441 QJZ786440:QKD786441 QTV786440:QTZ786441 RDR786440:RDV786441 RNN786440:RNR786441 RXJ786440:RXN786441 SHF786440:SHJ786441 SRB786440:SRF786441 TAX786440:TBB786441 TKT786440:TKX786441 TUP786440:TUT786441 UEL786440:UEP786441 UOH786440:UOL786441 UYD786440:UYH786441 VHZ786440:VID786441 VRV786440:VRZ786441 WBR786440:WBV786441 WLN786440:WLR786441 WVJ786440:WVN786441 B851976:F851977 IX851976:JB851977 ST851976:SX851977 ACP851976:ACT851977 AML851976:AMP851977 AWH851976:AWL851977 BGD851976:BGH851977 BPZ851976:BQD851977 BZV851976:BZZ851977 CJR851976:CJV851977 CTN851976:CTR851977 DDJ851976:DDN851977 DNF851976:DNJ851977 DXB851976:DXF851977 EGX851976:EHB851977 EQT851976:EQX851977 FAP851976:FAT851977 FKL851976:FKP851977 FUH851976:FUL851977 GED851976:GEH851977 GNZ851976:GOD851977 GXV851976:GXZ851977 HHR851976:HHV851977 HRN851976:HRR851977 IBJ851976:IBN851977 ILF851976:ILJ851977 IVB851976:IVF851977 JEX851976:JFB851977 JOT851976:JOX851977 JYP851976:JYT851977 KIL851976:KIP851977 KSH851976:KSL851977 LCD851976:LCH851977 LLZ851976:LMD851977 LVV851976:LVZ851977 MFR851976:MFV851977 MPN851976:MPR851977 MZJ851976:MZN851977 NJF851976:NJJ851977 NTB851976:NTF851977 OCX851976:ODB851977 OMT851976:OMX851977 OWP851976:OWT851977 PGL851976:PGP851977 PQH851976:PQL851977 QAD851976:QAH851977 QJZ851976:QKD851977 QTV851976:QTZ851977 RDR851976:RDV851977 RNN851976:RNR851977 RXJ851976:RXN851977 SHF851976:SHJ851977 SRB851976:SRF851977 TAX851976:TBB851977 TKT851976:TKX851977 TUP851976:TUT851977 UEL851976:UEP851977 UOH851976:UOL851977 UYD851976:UYH851977 VHZ851976:VID851977 VRV851976:VRZ851977 WBR851976:WBV851977 WLN851976:WLR851977 WVJ851976:WVN851977 B917512:F917513 IX917512:JB917513 ST917512:SX917513 ACP917512:ACT917513 AML917512:AMP917513 AWH917512:AWL917513 BGD917512:BGH917513 BPZ917512:BQD917513 BZV917512:BZZ917513 CJR917512:CJV917513 CTN917512:CTR917513 DDJ917512:DDN917513 DNF917512:DNJ917513 DXB917512:DXF917513 EGX917512:EHB917513 EQT917512:EQX917513 FAP917512:FAT917513 FKL917512:FKP917513 FUH917512:FUL917513 GED917512:GEH917513 GNZ917512:GOD917513 GXV917512:GXZ917513 HHR917512:HHV917513 HRN917512:HRR917513 IBJ917512:IBN917513 ILF917512:ILJ917513 IVB917512:IVF917513 JEX917512:JFB917513 JOT917512:JOX917513 JYP917512:JYT917513 KIL917512:KIP917513 KSH917512:KSL917513 LCD917512:LCH917513 LLZ917512:LMD917513 LVV917512:LVZ917513 MFR917512:MFV917513 MPN917512:MPR917513 MZJ917512:MZN917513 NJF917512:NJJ917513 NTB917512:NTF917513 OCX917512:ODB917513 OMT917512:OMX917513 OWP917512:OWT917513 PGL917512:PGP917513 PQH917512:PQL917513 QAD917512:QAH917513 QJZ917512:QKD917513 QTV917512:QTZ917513 RDR917512:RDV917513 RNN917512:RNR917513 RXJ917512:RXN917513 SHF917512:SHJ917513 SRB917512:SRF917513 TAX917512:TBB917513 TKT917512:TKX917513 TUP917512:TUT917513 UEL917512:UEP917513 UOH917512:UOL917513 UYD917512:UYH917513 VHZ917512:VID917513 VRV917512:VRZ917513 WBR917512:WBV917513 WLN917512:WLR917513 WVJ917512:WVN917513 B983048:F983049 IX983048:JB983049 ST983048:SX983049 ACP983048:ACT983049 AML983048:AMP983049 AWH983048:AWL983049 BGD983048:BGH983049 BPZ983048:BQD983049 BZV983048:BZZ983049 CJR983048:CJV983049 CTN983048:CTR983049 DDJ983048:DDN983049 DNF983048:DNJ983049 DXB983048:DXF983049 EGX983048:EHB983049 EQT983048:EQX983049 FAP983048:FAT983049 FKL983048:FKP983049 FUH983048:FUL983049 GED983048:GEH983049 GNZ983048:GOD983049 GXV983048:GXZ983049 HHR983048:HHV983049 HRN983048:HRR983049 IBJ983048:IBN983049 ILF983048:ILJ983049 IVB983048:IVF983049 JEX983048:JFB983049 JOT983048:JOX983049 JYP983048:JYT983049 KIL983048:KIP983049 KSH983048:KSL983049 LCD983048:LCH983049 LLZ983048:LMD983049 LVV983048:LVZ983049 MFR983048:MFV983049 MPN983048:MPR983049 MZJ983048:MZN983049 NJF983048:NJJ983049 NTB983048:NTF983049 OCX983048:ODB983049 OMT983048:OMX983049 OWP983048:OWT983049 PGL983048:PGP983049 PQH983048:PQL983049 QAD983048:QAH983049 QJZ983048:QKD983049 QTV983048:QTZ983049 RDR983048:RDV983049 RNN983048:RNR983049 RXJ983048:RXN983049 SHF983048:SHJ983049 SRB983048:SRF983049 TAX983048:TBB983049 TKT983048:TKX983049 TUP983048:TUT983049 UEL983048:UEP983049 UOH983048:UOL983049 UYD983048:UYH983049 VHZ983048:VID983049 VRV983048:VRZ983049 WBR983048:WBV983049 WLN983048:WLR983049 WVJ983048:WVN983049</xm:sqref>
        </x14:dataValidation>
      </x14:dataValidations>
    </ext>
  </extLst>
</worksheet>
</file>

<file path=xl/worksheets/sheet9.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2.75"/>
  <cols>
    <col min="2" max="2" width="27.140625" customWidth="1"/>
    <col min="3" max="3" width="4.5703125" customWidth="1"/>
    <col min="9" max="9" width="4.28515625" customWidth="1"/>
    <col min="10" max="11" width="3.7109375" customWidth="1"/>
    <col min="12" max="12" width="3.85546875" customWidth="1"/>
    <col min="13" max="13" width="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MIXED Do MAIN 16</vt:lpstr>
      <vt:lpstr>Vets Si Main</vt:lpstr>
      <vt:lpstr>LADIES DO MAIN</vt:lpstr>
      <vt:lpstr>Men Do Main 16</vt:lpstr>
      <vt:lpstr>Women  Si Main 16</vt:lpstr>
      <vt:lpstr>Men  Si Qual 32&gt;8</vt:lpstr>
      <vt:lpstr>Men  Si Main 24&amp;32</vt:lpstr>
      <vt:lpstr>SUN 12th</vt:lpstr>
      <vt:lpstr>Sheet1</vt:lpstr>
      <vt:lpstr>'Men  Si Main 24&amp;32'!Print_Area</vt:lpstr>
      <vt:lpstr>'Men  Si Qual 32&gt;8'!Print_Area</vt:lpstr>
      <vt:lpstr>'Men Do Main 16'!Print_Area</vt:lpstr>
      <vt:lpstr>'MIXED Do MAIN 16'!Print_Area</vt:lpstr>
      <vt:lpstr>'SUN 12th'!Print_Area</vt:lpstr>
      <vt:lpstr>'Vets Si Main'!Print_Area</vt:lpstr>
      <vt:lpstr>'Women  Si Main 16'!Print_Area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jamille</cp:lastModifiedBy>
  <cp:lastPrinted>2016-06-11T13:45:32Z</cp:lastPrinted>
  <dcterms:created xsi:type="dcterms:W3CDTF">2016-06-01T18:15:13Z</dcterms:created>
  <dcterms:modified xsi:type="dcterms:W3CDTF">2016-06-12T00:17:12Z</dcterms:modified>
</cp:coreProperties>
</file>